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ftwntfilp009\opr\Service Design\Regulatory\STB\STB_2025\12-19-2025\"/>
    </mc:Choice>
  </mc:AlternateContent>
  <xr:revisionPtr revIDLastSave="0" documentId="8_{0D4B8F4A-E4E2-46E2-B044-F4A5EC0BEAAD}" xr6:coauthVersionLast="47" xr6:coauthVersionMax="47" xr10:uidLastSave="{00000000-0000-0000-0000-000000000000}"/>
  <bookViews>
    <workbookView xWindow="-120" yWindow="-120" windowWidth="20730" windowHeight="11040" xr2:uid="{00000000-000D-0000-FFFF-FFFF00000000}"/>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s>
  <definedNames>
    <definedName name="_AMO_UniqueIdentifier" hidden="1">"'0d7370b9-f891-4251-9518-d84af42609c5'"</definedName>
    <definedName name="_xlnm._FilterDatabase" localSheetId="2" hidden="1">'Grain Car Order (Item No. 8)'!$A$8:$E$58</definedName>
    <definedName name="_xlnm._FilterDatabase" localSheetId="1" hidden="1">'Grain Loadings (Item No. 7)'!$A$8:$S$57</definedName>
    <definedName name="ExportMainExcel">'Carloadings (Item 11)'!$A$8:$DC$30</definedName>
    <definedName name="_xlnm.Print_Area" localSheetId="2">'Grain Car Order (Item No. 8)'!$A$1:$E$58</definedName>
    <definedName name="_xlnm.Print_Area" localSheetId="1">'Grain Loadings (Item No. 7)'!$A$1:$F$57</definedName>
    <definedName name="_xlnm.Print_Area" localSheetId="0">'Rail Service (Item Nos. 1-6)'!$A$1:$E$72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 i="3" l="1"/>
  <c r="E3" i="3"/>
  <c r="E4" i="6"/>
  <c r="E3" i="6"/>
  <c r="E4" i="5"/>
  <c r="E3" i="5"/>
  <c r="E4" i="4"/>
  <c r="E3" i="4"/>
  <c r="E55" i="2" l="1"/>
  <c r="E51" i="2" l="1"/>
  <c r="E58" i="2"/>
  <c r="E57" i="2"/>
  <c r="E56" i="2"/>
  <c r="E54" i="2"/>
  <c r="E53" i="2"/>
  <c r="E52" i="2"/>
  <c r="B59" i="2"/>
  <c r="D59" i="2"/>
  <c r="C59" i="2"/>
  <c r="E59" i="2" l="1"/>
  <c r="C3" i="5"/>
  <c r="C3" i="6" l="1"/>
  <c r="B3" i="6"/>
  <c r="A3" i="6"/>
  <c r="B3" i="5"/>
  <c r="A3" i="5"/>
  <c r="E58" i="4"/>
  <c r="D58" i="4"/>
  <c r="C58" i="4"/>
  <c r="B58" i="4"/>
  <c r="C3" i="4"/>
  <c r="B3" i="4"/>
  <c r="A3" i="4"/>
  <c r="D57" i="3"/>
  <c r="C57" i="3"/>
  <c r="C3" i="3"/>
  <c r="B3" i="3"/>
  <c r="A3" i="3"/>
  <c r="B57" i="3" l="1"/>
</calcChain>
</file>

<file path=xl/sharedStrings.xml><?xml version="1.0" encoding="utf-8"?>
<sst xmlns="http://schemas.openxmlformats.org/spreadsheetml/2006/main" count="281" uniqueCount="181">
  <si>
    <t xml:space="preserve">Railroad: </t>
  </si>
  <si>
    <t xml:space="preserve">Reporting Week: </t>
  </si>
  <si>
    <t>Date Week Began:</t>
  </si>
  <si>
    <t xml:space="preserve">Date Week Ended: </t>
  </si>
  <si>
    <t>Intermodal</t>
  </si>
  <si>
    <t>Grain unit</t>
  </si>
  <si>
    <t>Coal unit</t>
  </si>
  <si>
    <t>Automotive unit</t>
  </si>
  <si>
    <t>Crude oil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</si>
  <si>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</si>
  <si>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</si>
  <si>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</si>
  <si>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</si>
  <si>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</si>
  <si>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</si>
  <si>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</si>
  <si>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</si>
  <si>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</si>
  <si>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</si>
  <si>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</si>
  <si>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</si>
  <si>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</si>
  <si>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</si>
  <si>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</si>
  <si>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</si>
  <si>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</si>
  <si>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</si>
  <si>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</si>
  <si>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</si>
  <si>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</si>
  <si>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Locomotive power</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</si>
  <si>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</si>
  <si>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</si>
  <si>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</si>
  <si>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</si>
  <si>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</si>
  <si>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</si>
  <si>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</si>
  <si>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</si>
  <si>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</si>
  <si>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</si>
  <si>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</si>
  <si>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</si>
  <si>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</si>
  <si>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</si>
  <si>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</si>
  <si>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</si>
  <si>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</si>
  <si>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</si>
  <si>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</si>
  <si>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</si>
  <si>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</si>
  <si>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</si>
  <si>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</si>
  <si>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</si>
  <si>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</si>
  <si>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</si>
  <si>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</si>
  <si>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</si>
  <si>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</si>
  <si>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</si>
  <si>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</si>
  <si>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</si>
  <si>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</si>
  <si>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</si>
  <si>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</si>
  <si>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</si>
  <si>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</si>
  <si>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</si>
  <si>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</si>
  <si>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</si>
  <si>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</si>
  <si>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</si>
  <si>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</si>
  <si>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</si>
  <si>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</si>
  <si>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</si>
  <si>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</si>
  <si>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</si>
  <si>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</si>
  <si>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</si>
  <si>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</si>
  <si>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</si>
  <si>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</si>
  <si>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</si>
  <si>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</si>
  <si>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</si>
  <si>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</si>
  <si>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</si>
  <si>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</si>
  <si>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</si>
  <si>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</si>
  <si>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</si>
  <si>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</si>
  <si>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</si>
  <si>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</si>
  <si>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</si>
  <si>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</si>
  <si>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</si>
  <si>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</si>
  <si>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</si>
  <si>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</si>
  <si>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</si>
  <si>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</si>
  <si>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</si>
  <si>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</si>
  <si>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</si>
  <si>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</si>
  <si>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</si>
  <si>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</si>
  <si>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</si>
  <si>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</si>
  <si>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</si>
  <si>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</si>
  <si>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</si>
  <si>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</si>
  <si>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</si>
  <si>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</si>
  <si>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</si>
  <si>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</si>
  <si>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</si>
  <si>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</si>
  <si>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</si>
  <si>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</si>
  <si>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</si>
  <si>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</si>
  <si>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</si>
  <si>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</si>
  <si>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</si>
  <si>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</si>
  <si>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</si>
  <si>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</si>
  <si>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</si>
  <si>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</si>
  <si>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</si>
  <si>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</si>
  <si>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</si>
  <si>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</si>
  <si>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</si>
  <si>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</si>
  <si>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</si>
  <si>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</si>
  <si>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</si>
  <si>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</si>
  <si>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</si>
  <si>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</si>
  <si>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</si>
  <si>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</si>
  <si>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</si>
  <si>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</si>
  <si>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</si>
  <si>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 xml:space="preserve">11. ii. Weekly Originated and Received Carloads of Fertilizer (STCC Codes: 2871236, 2871235, 2871238, 2819454, 2812534, 2818426, 2819815, 2818170, 2871315, 2818142, 2818146, 2871244, 2819173, and 2871451) </t>
  </si>
  <si>
    <t>Crude Oil unit</t>
  </si>
  <si>
    <t>c. Unfilled Orders</t>
  </si>
  <si>
    <t>2. Weekly Average Terminal Dwell Time Excluding Cars on Run-Through Trains Measured in Hours for 10 Largest Terminals and Overall System in Terms of Railcars Processed</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</si>
  <si>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</si>
  <si>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</si>
  <si>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</si>
  <si>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 xml:space="preserve">If "Loadings Plan" data is not being reported, please insert "NR" in the appropriate column and briefly explain the reason in the space provided below: </t>
  </si>
  <si>
    <t>Terminal</t>
  </si>
  <si>
    <t>Terminal Dwell Time</t>
  </si>
  <si>
    <t>Chemical or Allied Products (all STCC 28 commodities not otherwise reported under Ethanol or Fertilizer)</t>
  </si>
  <si>
    <t>EP 724 (Sub-No. 5) - U.S. Rail Service Issues - Performance Data Reporting</t>
  </si>
  <si>
    <t>OMB Control No. 2140-0033</t>
  </si>
  <si>
    <t>Barstow, CA</t>
  </si>
  <si>
    <t>Denver, CO</t>
  </si>
  <si>
    <t>Fort Worth, TX</t>
  </si>
  <si>
    <t>Galesburg, IL</t>
  </si>
  <si>
    <t>Kansas City, KS</t>
  </si>
  <si>
    <t>Lincoln, NE</t>
  </si>
  <si>
    <t>Memphis, TN</t>
  </si>
  <si>
    <t>Northtown, MN</t>
  </si>
  <si>
    <t>Pasco, WA</t>
  </si>
  <si>
    <t>Tulsa, OK</t>
  </si>
  <si>
    <t>Powder River Basin</t>
  </si>
  <si>
    <t>Gulf</t>
  </si>
  <si>
    <t>Mexico</t>
  </si>
  <si>
    <t>PNW</t>
  </si>
  <si>
    <t>West TX</t>
  </si>
  <si>
    <t>Expiration Date: 12/31/2025</t>
  </si>
  <si>
    <t>Year: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</si>
</sst>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
    <numFmt numFmtId="165" formatCode=".0"/>
    <numFmt numFmtId="166" formatCode="#,###.0"/>
    <numFmt numFmtId="167" formatCode="0.0"/>
  </numFmts>
  <fonts count="15"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u/>
      <sz val="18"/>
      <color theme="1"/>
      <name val="Calibri"/>
      <family val="2"/>
      <scheme val="minor"/>
    </font>
  </fonts>
  <fills count="3">
    <fill>
      <patternFill patternType="none"/>
    </fill>
    <fill>
      <patternFill patternType="gray125"/>
    </fill>
    <fill>
      <patternFill patternType="solid">
        <fgColor theme="0"/>
        <bgColor indexed="64"/>
      </patternFill>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
    <xf numFmtId="0" fontId="0" fillId="0" borderId="0"/>
    <xf numFmtId="44" fontId="1" fillId="0" borderId="0" applyFont="0" applyFill="0" applyBorder="0" applyAlignment="0" applyProtection="0"/>
    <xf numFmtId="0" fontId="1" fillId="0" borderId="12" applyFont="0" applyFill="0" applyBorder="0" applyAlignment="0" applyProtection="0">
      <alignment wrapText="1"/>
    </xf>
    <xf numFmtId="0" fontId="11" fillId="0" borderId="0"/>
    <xf numFmtId="0" fontId="1" fillId="0" borderId="0"/>
    <xf numFmtId="0" fontId="12" fillId="0" borderId="0"/>
  </cellStyleXfs>
  <cellXfs count="148">
    <xf numFmtId="0" fontId="0" fillId="0" borderId="0" xfId="0"/>
    <xf numFmtId="0" fontId="3" fillId="0" borderId="3" xfId="0" applyFont="1" applyBorder="1" applyAlignment="1">
      <alignment horizontal="center" vertical="center"/>
    </xf>
    <xf numFmtId="0" fontId="0" fillId="0" borderId="4" xfId="0" applyBorder="1" applyAlignment="1">
      <alignment horizontal="center" vertical="center"/>
    </xf>
    <xf numFmtId="0" fontId="2" fillId="0" borderId="6" xfId="0" applyFont="1" applyBorder="1" applyAlignment="1">
      <alignment horizontal="left" vertical="top"/>
    </xf>
    <xf numFmtId="14" fontId="2" fillId="0" borderId="7" xfId="0" applyNumberFormat="1" applyFont="1" applyBorder="1"/>
    <xf numFmtId="0" fontId="2" fillId="0" borderId="9" xfId="0" applyFont="1" applyBorder="1" applyAlignment="1">
      <alignment horizontal="left" vertical="top" wrapText="1"/>
    </xf>
    <xf numFmtId="14" fontId="2" fillId="0" borderId="10" xfId="0" applyNumberFormat="1" applyFont="1" applyBorder="1"/>
    <xf numFmtId="0" fontId="2" fillId="0" borderId="0" xfId="0" applyFont="1"/>
    <xf numFmtId="0" fontId="2" fillId="0" borderId="0" xfId="0" applyFont="1" applyAlignment="1">
      <alignment horizontal="center"/>
    </xf>
    <xf numFmtId="0" fontId="0" fillId="0" borderId="12" xfId="0" applyBorder="1" applyAlignment="1">
      <alignment wrapText="1"/>
    </xf>
    <xf numFmtId="164" fontId="4" fillId="2" borderId="13" xfId="0" applyNumberFormat="1" applyFont="1" applyFill="1" applyBorder="1" applyAlignment="1">
      <alignment horizontal="right" vertical="center" wrapText="1"/>
    </xf>
    <xf numFmtId="2" fontId="0" fillId="0" borderId="0" xfId="0" applyNumberFormat="1"/>
    <xf numFmtId="0" fontId="0" fillId="0" borderId="14" xfId="0" applyBorder="1" applyAlignment="1">
      <alignment wrapText="1"/>
    </xf>
    <xf numFmtId="164" fontId="4" fillId="2" borderId="14" xfId="0" applyNumberFormat="1" applyFont="1" applyFill="1" applyBorder="1" applyAlignment="1">
      <alignment horizontal="right" vertical="center" wrapText="1"/>
    </xf>
    <xf numFmtId="0" fontId="0" fillId="0" borderId="0" xfId="0" applyAlignment="1">
      <alignment horizontal="right" vertical="center"/>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center" vertical="center" wrapText="1"/>
    </xf>
    <xf numFmtId="4" fontId="0" fillId="0" borderId="0" xfId="0" applyNumberFormat="1"/>
    <xf numFmtId="164" fontId="0" fillId="2" borderId="14" xfId="0" applyNumberFormat="1" applyFill="1" applyBorder="1" applyAlignment="1">
      <alignment horizontal="right" vertical="center" wrapText="1"/>
    </xf>
    <xf numFmtId="0" fontId="0" fillId="2" borderId="14" xfId="0" applyFill="1" applyBorder="1" applyAlignment="1">
      <alignment horizontal="left" wrapText="1"/>
    </xf>
    <xf numFmtId="164" fontId="0" fillId="2" borderId="14" xfId="0" applyNumberFormat="1" applyFill="1" applyBorder="1" applyAlignment="1">
      <alignment horizontal="right" vertical="center"/>
    </xf>
    <xf numFmtId="0" fontId="0" fillId="0" borderId="12" xfId="0" applyBorder="1"/>
    <xf numFmtId="3" fontId="0" fillId="0" borderId="0" xfId="0" applyNumberFormat="1"/>
    <xf numFmtId="0" fontId="0" fillId="0" borderId="14" xfId="0" applyBorder="1"/>
    <xf numFmtId="3" fontId="0" fillId="0" borderId="14" xfId="0" applyNumberFormat="1" applyBorder="1" applyAlignment="1">
      <alignment horizontal="right" vertical="center" wrapText="1"/>
    </xf>
    <xf numFmtId="164" fontId="0" fillId="0" borderId="14" xfId="0" applyNumberFormat="1" applyBorder="1" applyAlignment="1">
      <alignment horizontal="right" wrapText="1"/>
    </xf>
    <xf numFmtId="0" fontId="2" fillId="0" borderId="16" xfId="0" applyFont="1" applyBorder="1" applyAlignment="1">
      <alignment horizontal="center" vertical="center" wrapText="1"/>
    </xf>
    <xf numFmtId="0" fontId="0" fillId="0" borderId="17" xfId="0" applyBorder="1"/>
    <xf numFmtId="0" fontId="2" fillId="0" borderId="17" xfId="0" applyFont="1" applyBorder="1" applyAlignment="1">
      <alignment horizontal="center" vertical="center"/>
    </xf>
    <xf numFmtId="0" fontId="2" fillId="0" borderId="15" xfId="0" applyFont="1" applyBorder="1" applyAlignment="1">
      <alignment horizontal="center" vertical="center"/>
    </xf>
    <xf numFmtId="0" fontId="0" fillId="0" borderId="0" xfId="0" applyAlignment="1">
      <alignment vertical="center" wrapText="1"/>
    </xf>
    <xf numFmtId="0" fontId="2" fillId="0" borderId="18" xfId="0" applyFont="1" applyBorder="1" applyAlignment="1">
      <alignment horizontal="left" vertical="top"/>
    </xf>
    <xf numFmtId="14" fontId="2" fillId="0" borderId="0" xfId="0" applyNumberFormat="1" applyFont="1"/>
    <xf numFmtId="0" fontId="2" fillId="0" borderId="19" xfId="0" applyFont="1" applyBorder="1" applyAlignment="1">
      <alignment horizontal="left" vertical="top" wrapText="1"/>
    </xf>
    <xf numFmtId="0" fontId="2" fillId="0" borderId="1" xfId="0" applyFont="1" applyBorder="1" applyAlignment="1">
      <alignment horizontal="center" vertical="center" wrapText="1"/>
    </xf>
    <xf numFmtId="0" fontId="2" fillId="0" borderId="0" xfId="0" applyFont="1" applyAlignment="1">
      <alignment wrapText="1"/>
    </xf>
    <xf numFmtId="0" fontId="0" fillId="0" borderId="12" xfId="2" applyFont="1" applyBorder="1" applyAlignment="1"/>
    <xf numFmtId="0" fontId="0" fillId="0" borderId="0" xfId="0" applyAlignment="1">
      <alignment horizontal="center" vertical="center"/>
    </xf>
    <xf numFmtId="0" fontId="0" fillId="0" borderId="14" xfId="2" applyFont="1" applyBorder="1" applyAlignment="1"/>
    <xf numFmtId="0" fontId="7" fillId="0" borderId="0" xfId="0" applyFont="1"/>
    <xf numFmtId="3" fontId="8" fillId="0" borderId="0" xfId="0" applyNumberFormat="1" applyFont="1"/>
    <xf numFmtId="0" fontId="7" fillId="0" borderId="0" xfId="0" applyFont="1" applyAlignment="1">
      <alignment wrapText="1"/>
    </xf>
    <xf numFmtId="0" fontId="9" fillId="0" borderId="0" xfId="0" applyFont="1" applyAlignment="1">
      <alignment horizontal="center" vertical="center"/>
    </xf>
    <xf numFmtId="0" fontId="0" fillId="0" borderId="0" xfId="0" applyAlignment="1">
      <alignment horizontal="center"/>
    </xf>
    <xf numFmtId="0" fontId="10" fillId="0" borderId="0" xfId="0" applyFont="1" applyAlignment="1">
      <alignment wrapText="1"/>
    </xf>
    <xf numFmtId="0" fontId="0" fillId="0" borderId="0" xfId="0" applyAlignment="1">
      <alignment wrapText="1"/>
    </xf>
    <xf numFmtId="0" fontId="2" fillId="0" borderId="1"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2" xfId="2" applyFont="1" applyFill="1" applyBorder="1" applyAlignment="1">
      <alignment horizontal="center" vertical="center"/>
    </xf>
    <xf numFmtId="0" fontId="2" fillId="0" borderId="23" xfId="2" applyFont="1" applyFill="1" applyBorder="1" applyAlignment="1">
      <alignment horizontal="center" vertical="center"/>
    </xf>
    <xf numFmtId="0" fontId="2" fillId="0" borderId="14" xfId="2" applyFont="1" applyFill="1" applyBorder="1" applyAlignment="1">
      <alignment horizontal="center" vertical="center"/>
    </xf>
    <xf numFmtId="3" fontId="0" fillId="0" borderId="24" xfId="0" applyNumberFormat="1" applyBorder="1" applyAlignment="1">
      <alignment horizontal="center" vertical="center"/>
    </xf>
    <xf numFmtId="0" fontId="2" fillId="0" borderId="18" xfId="0" applyFont="1" applyBorder="1" applyAlignment="1">
      <alignment horizontal="left" vertical="center"/>
    </xf>
    <xf numFmtId="0" fontId="2" fillId="0" borderId="19" xfId="0" applyFont="1" applyBorder="1" applyAlignment="1">
      <alignment horizontal="left"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49" fontId="0" fillId="0" borderId="12" xfId="0" applyNumberFormat="1" applyBorder="1" applyAlignment="1">
      <alignment vertical="top"/>
    </xf>
    <xf numFmtId="164" fontId="0" fillId="0" borderId="12" xfId="0" applyNumberFormat="1" applyBorder="1" applyAlignment="1">
      <alignment horizontal="center" vertical="center"/>
    </xf>
    <xf numFmtId="49" fontId="0" fillId="0" borderId="14" xfId="0" applyNumberFormat="1" applyBorder="1" applyAlignment="1">
      <alignment vertical="top"/>
    </xf>
    <xf numFmtId="164" fontId="0" fillId="0" borderId="14" xfId="0" applyNumberFormat="1" applyBorder="1" applyAlignment="1">
      <alignment horizontal="center" vertical="center"/>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49" fontId="0" fillId="0" borderId="14" xfId="0" applyNumberFormat="1" applyBorder="1" applyAlignment="1">
      <alignment horizontal="left" vertical="top"/>
    </xf>
    <xf numFmtId="0" fontId="2" fillId="0" borderId="18" xfId="0" applyFont="1" applyBorder="1" applyAlignment="1">
      <alignment horizontal="left" vertical="center" wrapText="1"/>
    </xf>
    <xf numFmtId="0" fontId="12" fillId="0" borderId="0" xfId="3" applyFont="1"/>
    <xf numFmtId="0" fontId="13" fillId="0" borderId="20" xfId="3" applyFont="1" applyBorder="1" applyAlignment="1">
      <alignment vertical="center"/>
    </xf>
    <xf numFmtId="0" fontId="13" fillId="0" borderId="21" xfId="3" applyFont="1" applyBorder="1" applyAlignment="1">
      <alignment vertical="center"/>
    </xf>
    <xf numFmtId="0" fontId="13" fillId="0" borderId="21" xfId="3" applyFont="1" applyBorder="1" applyAlignment="1">
      <alignment horizontal="center" vertical="center"/>
    </xf>
    <xf numFmtId="0" fontId="13" fillId="0" borderId="22" xfId="3" applyFont="1" applyBorder="1" applyAlignment="1">
      <alignment horizontal="center" vertical="center"/>
    </xf>
    <xf numFmtId="0" fontId="12" fillId="0" borderId="0" xfId="3" applyFont="1" applyAlignment="1">
      <alignment vertical="center"/>
    </xf>
    <xf numFmtId="0" fontId="12" fillId="0" borderId="12" xfId="3" applyFont="1" applyBorder="1"/>
    <xf numFmtId="0" fontId="12" fillId="0" borderId="14" xfId="3" applyFont="1" applyBorder="1"/>
    <xf numFmtId="0" fontId="13" fillId="0" borderId="22" xfId="3" applyFont="1" applyBorder="1" applyAlignment="1">
      <alignment vertical="center"/>
    </xf>
    <xf numFmtId="0" fontId="3" fillId="0" borderId="0" xfId="0" applyFont="1" applyAlignment="1">
      <alignment vertical="center" wrapText="1"/>
    </xf>
    <xf numFmtId="49" fontId="2" fillId="0" borderId="14" xfId="0" applyNumberFormat="1" applyFont="1" applyBorder="1" applyAlignment="1">
      <alignment horizontal="left" vertical="top"/>
    </xf>
    <xf numFmtId="0" fontId="0" fillId="0" borderId="0" xfId="0" applyAlignment="1">
      <alignment vertical="center"/>
    </xf>
    <xf numFmtId="3" fontId="0" fillId="0" borderId="12" xfId="0" applyNumberFormat="1" applyBorder="1" applyAlignment="1">
      <alignment horizontal="right" vertical="center" wrapText="1"/>
    </xf>
    <xf numFmtId="164" fontId="0" fillId="0" borderId="0" xfId="0" applyNumberFormat="1" applyAlignment="1">
      <alignment horizontal="right" vertical="center" wrapText="1"/>
    </xf>
    <xf numFmtId="0" fontId="2" fillId="0" borderId="1" xfId="0" applyFont="1" applyBorder="1" applyAlignment="1">
      <alignment vertical="center" wrapText="1"/>
    </xf>
    <xf numFmtId="0" fontId="2" fillId="0" borderId="16" xfId="0" applyFont="1" applyBorder="1" applyAlignment="1">
      <alignment vertical="center" wrapText="1"/>
    </xf>
    <xf numFmtId="0" fontId="0" fillId="0" borderId="1" xfId="0" applyBorder="1" applyAlignment="1">
      <alignment horizontal="left" vertical="center"/>
    </xf>
    <xf numFmtId="0" fontId="0" fillId="0" borderId="11" xfId="0" applyBorder="1" applyAlignment="1">
      <alignment horizontal="left" vertical="center"/>
    </xf>
    <xf numFmtId="0" fontId="0" fillId="0" borderId="20" xfId="0" applyBorder="1" applyAlignment="1">
      <alignment horizontal="left" vertical="center"/>
    </xf>
    <xf numFmtId="0" fontId="0" fillId="0" borderId="1" xfId="0" applyBorder="1"/>
    <xf numFmtId="0" fontId="0" fillId="0" borderId="20" xfId="0" applyBorder="1"/>
    <xf numFmtId="0" fontId="0" fillId="2" borderId="12" xfId="0" applyFill="1" applyBorder="1" applyAlignment="1">
      <alignment horizontal="left" wrapText="1"/>
    </xf>
    <xf numFmtId="164" fontId="0" fillId="2" borderId="12" xfId="0" applyNumberFormat="1" applyFill="1" applyBorder="1" applyAlignment="1">
      <alignment horizontal="right" vertical="center" wrapText="1"/>
    </xf>
    <xf numFmtId="165" fontId="0" fillId="0" borderId="12" xfId="0" applyNumberFormat="1" applyBorder="1" applyAlignment="1">
      <alignment horizontal="center" vertical="center" wrapText="1"/>
    </xf>
    <xf numFmtId="165" fontId="0" fillId="0" borderId="14" xfId="0" applyNumberFormat="1" applyBorder="1" applyAlignment="1">
      <alignment horizontal="center" vertical="center" wrapText="1"/>
    </xf>
    <xf numFmtId="164" fontId="0" fillId="0" borderId="14" xfId="0" applyNumberFormat="1" applyBorder="1"/>
    <xf numFmtId="3" fontId="0" fillId="0" borderId="12" xfId="2" applyNumberFormat="1" applyFont="1" applyFill="1" applyBorder="1" applyAlignment="1">
      <alignment horizontal="center" vertical="center"/>
    </xf>
    <xf numFmtId="3" fontId="0" fillId="0" borderId="14" xfId="2" applyNumberFormat="1" applyFont="1" applyFill="1" applyBorder="1" applyAlignment="1">
      <alignment horizontal="center" vertical="center"/>
    </xf>
    <xf numFmtId="3" fontId="2" fillId="0" borderId="14" xfId="2" applyNumberFormat="1" applyFont="1" applyFill="1" applyBorder="1" applyAlignment="1">
      <alignment horizontal="center" vertical="center"/>
    </xf>
    <xf numFmtId="3" fontId="0" fillId="0" borderId="12" xfId="2" applyNumberFormat="1" applyFont="1" applyBorder="1" applyAlignment="1"/>
    <xf numFmtId="3" fontId="0" fillId="0" borderId="14" xfId="2" applyNumberFormat="1" applyFont="1" applyBorder="1" applyAlignment="1"/>
    <xf numFmtId="3" fontId="12" fillId="0" borderId="12" xfId="3" applyNumberFormat="1" applyFont="1" applyBorder="1"/>
    <xf numFmtId="3" fontId="12" fillId="0" borderId="14" xfId="3" applyNumberFormat="1" applyFont="1" applyBorder="1"/>
    <xf numFmtId="166" fontId="0" fillId="0" borderId="14" xfId="1" applyNumberFormat="1" applyFont="1" applyBorder="1" applyAlignment="1">
      <alignment horizontal="center" vertical="center" wrapText="1"/>
    </xf>
    <xf numFmtId="166" fontId="0" fillId="0" borderId="12" xfId="0" applyNumberFormat="1" applyBorder="1" applyAlignment="1">
      <alignment horizontal="center" vertical="center"/>
    </xf>
    <xf numFmtId="167" fontId="0" fillId="0" borderId="0" xfId="0" applyNumberFormat="1"/>
    <xf numFmtId="0" fontId="14" fillId="0" borderId="1" xfId="0" applyFon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0" fillId="0" borderId="8" xfId="0" applyBorder="1" applyAlignment="1">
      <alignment horizontal="left" vertical="center" wrapText="1"/>
    </xf>
    <xf numFmtId="0" fontId="2" fillId="0" borderId="5" xfId="0" applyFont="1" applyBorder="1" applyAlignment="1">
      <alignment horizontal="right" vertical="center" wrapText="1"/>
    </xf>
    <xf numFmtId="0" fontId="0" fillId="0" borderId="8" xfId="0" applyBorder="1" applyAlignment="1">
      <alignment horizontal="right" vertical="center" wrapText="1"/>
    </xf>
    <xf numFmtId="0" fontId="2" fillId="0" borderId="1" xfId="0" applyFont="1" applyBorder="1" applyAlignment="1">
      <alignment horizontal="center" vertical="center" wrapText="1"/>
    </xf>
    <xf numFmtId="0" fontId="0" fillId="0" borderId="11" xfId="0" applyBorder="1" applyAlignment="1">
      <alignment horizontal="center" vertical="center" wrapText="1"/>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1" xfId="0" applyFont="1" applyBorder="1" applyAlignment="1">
      <alignment vertical="center" wrapText="1"/>
    </xf>
    <xf numFmtId="0" fontId="0" fillId="0" borderId="2" xfId="0" applyBorder="1" applyAlignment="1">
      <alignment vertical="center" wrapText="1"/>
    </xf>
    <xf numFmtId="0" fontId="0" fillId="0" borderId="11" xfId="0" applyBorder="1" applyAlignment="1">
      <alignment vertical="center" wrapText="1"/>
    </xf>
    <xf numFmtId="0" fontId="9" fillId="0" borderId="0" xfId="0" applyFont="1" applyAlignment="1">
      <alignment horizontal="center" vertical="center"/>
    </xf>
    <xf numFmtId="0" fontId="14"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1" xfId="0" applyFont="1" applyBorder="1" applyAlignment="1">
      <alignment horizontal="center" vertical="center" wrapText="1"/>
    </xf>
    <xf numFmtId="0" fontId="2" fillId="0" borderId="5" xfId="0" applyFont="1" applyBorder="1" applyAlignment="1">
      <alignment horizontal="center" vertical="center" wrapText="1"/>
    </xf>
    <xf numFmtId="0" fontId="0" fillId="0" borderId="8" xfId="0"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0" fillId="0" borderId="11" xfId="0" applyBorder="1" applyAlignment="1">
      <alignment wrapText="1"/>
    </xf>
    <xf numFmtId="0" fontId="5" fillId="0" borderId="11" xfId="0" applyFont="1" applyBorder="1" applyAlignment="1">
      <alignment horizontal="left" vertical="center" wrapText="1"/>
    </xf>
    <xf numFmtId="0" fontId="14" fillId="0" borderId="2" xfId="0" applyFont="1" applyBorder="1" applyAlignment="1">
      <alignment horizontal="center" vertical="center" wrapText="1"/>
    </xf>
    <xf numFmtId="0" fontId="14" fillId="0" borderId="11" xfId="0" applyFont="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11" xfId="0" applyFont="1" applyBorder="1" applyAlignment="1">
      <alignment horizontal="left" vertical="center" wrapText="1"/>
    </xf>
    <xf numFmtId="49" fontId="2" fillId="0" borderId="27" xfId="0" applyNumberFormat="1" applyFont="1" applyBorder="1" applyAlignment="1">
      <alignment vertical="top" wrapText="1"/>
    </xf>
    <xf numFmtId="0" fontId="0" fillId="0" borderId="28" xfId="0" applyBorder="1" applyAlignment="1">
      <alignment wrapText="1"/>
    </xf>
    <xf numFmtId="0" fontId="0" fillId="0" borderId="29" xfId="0" applyBorder="1" applyAlignment="1">
      <alignment wrapText="1"/>
    </xf>
    <xf numFmtId="49" fontId="2" fillId="0" borderId="27" xfId="0" applyNumberFormat="1" applyFont="1" applyBorder="1" applyAlignment="1">
      <alignment horizontal="center" vertical="top" wrapText="1"/>
    </xf>
    <xf numFmtId="49" fontId="2" fillId="0" borderId="28" xfId="0" applyNumberFormat="1" applyFont="1" applyBorder="1" applyAlignment="1">
      <alignment horizontal="center" vertical="top" wrapText="1"/>
    </xf>
    <xf numFmtId="49" fontId="2" fillId="0" borderId="29" xfId="0" applyNumberFormat="1" applyFont="1" applyBorder="1" applyAlignment="1">
      <alignment horizontal="center" vertical="top" wrapText="1"/>
    </xf>
  </cellXfs>
  <cellStyles count="6">
    <cellStyle name="Currency" xfId="1" builtinId="4"/>
    <cellStyle name="Normal" xfId="0" builtinId="0"/>
    <cellStyle name="Normal 2" xfId="3" xr:uid="{00000000-0005-0000-0000-000002000000}"/>
    <cellStyle name="Normal 3" xfId="5" xr:uid="{00000000-0005-0000-0000-000003000000}"/>
    <cellStyle name="Normal 8" xfId="4" xr:uid="{00000000-0005-0000-0000-000004000000}"/>
    <cellStyle name="Style 1" xfId="2"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71"/>
  <sheetViews>
    <sheetView tabSelected="1" zoomScaleNormal="100" workbookViewId="0">
      <selection activeCell="C5" sqref="C5"/>
    </sheetView>
  </sheetViews>
  <sheetFormatPr defaultRowHeight="15" x14ac:dyDescent="0.25"/>
  <cols>
    <col min="1" max="1" width="25.7109375" customWidth="1"/>
    <col min="2" max="3" width="20.7109375" customWidth="1"/>
    <col min="4" max="4" width="26.7109375" customWidth="1"/>
    <col min="5" max="5" width="29.5703125" customWidth="1"/>
    <col min="6" max="6" width="9.5703125" customWidth="1"/>
    <col min="7" max="7" width="11.5703125" bestFit="1" customWidth="1"/>
    <col min="8" max="8" width="26.85546875" bestFit="1" customWidth="1"/>
    <col min="9" max="9" width="51" bestFit="1" customWidth="1"/>
    <col min="11" max="11" width="22.7109375" bestFit="1" customWidth="1"/>
    <col min="12" max="12" width="13" customWidth="1"/>
  </cols>
  <sheetData>
    <row r="1" spans="1:5" ht="39" customHeight="1" thickBot="1" x14ac:dyDescent="0.3">
      <c r="A1" s="105" t="s">
        <v>162</v>
      </c>
      <c r="B1" s="106"/>
      <c r="C1" s="106"/>
      <c r="D1" s="106"/>
      <c r="E1" s="107"/>
    </row>
    <row r="2" spans="1:5" ht="14.25" customHeight="1" thickBot="1" x14ac:dyDescent="0.3">
      <c r="A2" s="1"/>
      <c r="B2" s="2"/>
      <c r="C2" s="2"/>
      <c r="D2" s="87" t="s">
        <v>163</v>
      </c>
      <c r="E2" s="86" t="s">
        <v>179</v>
      </c>
    </row>
    <row r="3" spans="1:5" ht="15" customHeight="1" x14ac:dyDescent="0.25">
      <c r="A3" s="108" t="s">
        <v>0</v>
      </c>
      <c r="B3" s="110" t="s">
        <v>180</v>
      </c>
      <c r="C3" s="112" t="s">
        <v>1</v>
      </c>
      <c r="D3" s="3" t="s">
        <v>2</v>
      </c>
      <c r="E3" s="4">
        <v>46004</v>
      </c>
    </row>
    <row r="4" spans="1:5" ht="15.75" thickBot="1" x14ac:dyDescent="0.3">
      <c r="A4" s="109"/>
      <c r="B4" s="111"/>
      <c r="C4" s="113"/>
      <c r="D4" s="5" t="s">
        <v>3</v>
      </c>
      <c r="E4" s="6">
        <v>46010</v>
      </c>
    </row>
    <row r="5" spans="1:5" ht="51" customHeight="1" thickBot="1" x14ac:dyDescent="0.3">
      <c r="A5" s="114" t="s">
        <v>115</v>
      </c>
      <c r="B5" s="115"/>
      <c r="C5" s="7"/>
      <c r="D5" s="8"/>
    </row>
    <row r="6" spans="1:5" ht="15.75" customHeight="1" x14ac:dyDescent="0.25">
      <c r="A6" s="9" t="s">
        <v>4</v>
      </c>
      <c r="B6" s="10">
        <v>34.1</v>
      </c>
      <c r="C6" s="11"/>
      <c r="D6" s="11"/>
    </row>
    <row r="7" spans="1:5" x14ac:dyDescent="0.25">
      <c r="A7" s="12" t="s">
        <v>5</v>
      </c>
      <c r="B7" s="13">
        <v>24.3</v>
      </c>
      <c r="C7" s="11"/>
      <c r="D7" s="11"/>
    </row>
    <row r="8" spans="1:5" x14ac:dyDescent="0.25">
      <c r="A8" s="12" t="s">
        <v>6</v>
      </c>
      <c r="B8" s="13">
        <v>22.8</v>
      </c>
      <c r="C8" s="11"/>
      <c r="D8" s="11"/>
    </row>
    <row r="9" spans="1:5" x14ac:dyDescent="0.25">
      <c r="A9" s="12" t="s">
        <v>7</v>
      </c>
      <c r="B9" s="13">
        <v>25.3</v>
      </c>
      <c r="C9" s="11"/>
      <c r="D9" s="11"/>
    </row>
    <row r="10" spans="1:5" x14ac:dyDescent="0.25">
      <c r="A10" s="12" t="s">
        <v>8</v>
      </c>
      <c r="B10" s="13">
        <v>24</v>
      </c>
      <c r="C10" s="11"/>
      <c r="D10" s="11"/>
    </row>
    <row r="11" spans="1:5" x14ac:dyDescent="0.25">
      <c r="A11" s="12" t="s">
        <v>9</v>
      </c>
      <c r="B11" s="13">
        <v>24.6</v>
      </c>
      <c r="C11" s="11"/>
      <c r="D11" s="11"/>
    </row>
    <row r="12" spans="1:5" x14ac:dyDescent="0.25">
      <c r="A12" s="12" t="s">
        <v>10</v>
      </c>
      <c r="B12" s="13">
        <v>23.4</v>
      </c>
      <c r="C12" s="11"/>
      <c r="D12" s="11"/>
    </row>
    <row r="13" spans="1:5" x14ac:dyDescent="0.25">
      <c r="A13" s="12" t="s">
        <v>11</v>
      </c>
      <c r="B13" s="13">
        <v>26.2</v>
      </c>
      <c r="C13" s="11"/>
      <c r="D13" s="11"/>
    </row>
    <row r="14" spans="1:5" ht="30" customHeight="1" thickBot="1" x14ac:dyDescent="0.3">
      <c r="B14" s="14"/>
    </row>
    <row r="15" spans="1:5" ht="63.75" customHeight="1" thickBot="1" x14ac:dyDescent="0.3">
      <c r="A15" s="122" t="s">
        <v>154</v>
      </c>
      <c r="B15" s="123"/>
      <c r="C15" s="17"/>
      <c r="D15" s="18"/>
    </row>
    <row r="16" spans="1:5" ht="19.5" customHeight="1" thickBot="1" x14ac:dyDescent="0.3">
      <c r="A16" s="58" t="s">
        <v>159</v>
      </c>
      <c r="B16" s="51" t="s">
        <v>160</v>
      </c>
      <c r="C16" s="17"/>
      <c r="D16" s="18"/>
    </row>
    <row r="17" spans="1:10" x14ac:dyDescent="0.25">
      <c r="A17" s="90" t="s">
        <v>164</v>
      </c>
      <c r="B17" s="91">
        <v>28.1</v>
      </c>
      <c r="C17" s="19"/>
      <c r="D17" s="19"/>
    </row>
    <row r="18" spans="1:10" x14ac:dyDescent="0.25">
      <c r="A18" s="21" t="s">
        <v>165</v>
      </c>
      <c r="B18" s="20">
        <v>32.1</v>
      </c>
      <c r="C18" s="19"/>
      <c r="D18" s="19"/>
    </row>
    <row r="19" spans="1:10" x14ac:dyDescent="0.25">
      <c r="A19" s="21" t="s">
        <v>166</v>
      </c>
      <c r="B19" s="20">
        <v>28.6</v>
      </c>
      <c r="C19" s="19"/>
      <c r="D19" s="19"/>
    </row>
    <row r="20" spans="1:10" x14ac:dyDescent="0.25">
      <c r="A20" s="21" t="s">
        <v>167</v>
      </c>
      <c r="B20" s="20">
        <v>29.6</v>
      </c>
      <c r="C20" s="19"/>
      <c r="D20" s="19"/>
    </row>
    <row r="21" spans="1:10" x14ac:dyDescent="0.25">
      <c r="A21" s="21" t="s">
        <v>168</v>
      </c>
      <c r="B21" s="20">
        <v>27.6</v>
      </c>
      <c r="C21" s="19"/>
      <c r="D21" s="19"/>
    </row>
    <row r="22" spans="1:10" x14ac:dyDescent="0.25">
      <c r="A22" s="21" t="s">
        <v>169</v>
      </c>
      <c r="B22" s="22">
        <v>26.4</v>
      </c>
      <c r="C22" s="19"/>
      <c r="D22" s="19"/>
    </row>
    <row r="23" spans="1:10" x14ac:dyDescent="0.25">
      <c r="A23" s="21" t="s">
        <v>170</v>
      </c>
      <c r="B23" s="20">
        <v>17.100000000000001</v>
      </c>
      <c r="C23" s="19"/>
      <c r="D23" s="19"/>
    </row>
    <row r="24" spans="1:10" x14ac:dyDescent="0.25">
      <c r="A24" s="21" t="s">
        <v>171</v>
      </c>
      <c r="B24" s="20">
        <v>35.1</v>
      </c>
      <c r="C24" s="19"/>
      <c r="D24" s="19"/>
      <c r="I24" s="7"/>
      <c r="J24" s="7"/>
    </row>
    <row r="25" spans="1:10" x14ac:dyDescent="0.25">
      <c r="A25" s="21" t="s">
        <v>172</v>
      </c>
      <c r="B25" s="20">
        <v>24.3</v>
      </c>
      <c r="C25" s="19"/>
      <c r="D25" s="19"/>
      <c r="I25" s="7"/>
      <c r="J25" s="7"/>
    </row>
    <row r="26" spans="1:10" x14ac:dyDescent="0.25">
      <c r="A26" s="21" t="s">
        <v>173</v>
      </c>
      <c r="B26" s="20">
        <v>24.8</v>
      </c>
      <c r="C26" s="19"/>
      <c r="D26" s="19"/>
    </row>
    <row r="27" spans="1:10" x14ac:dyDescent="0.25">
      <c r="A27" s="21" t="s">
        <v>11</v>
      </c>
      <c r="B27" s="20">
        <v>22.4</v>
      </c>
      <c r="C27" s="19"/>
      <c r="D27" s="19"/>
    </row>
    <row r="28" spans="1:10" ht="30" customHeight="1" thickBot="1" x14ac:dyDescent="0.3">
      <c r="B28" s="82"/>
    </row>
    <row r="29" spans="1:10" ht="45" customHeight="1" thickBot="1" x14ac:dyDescent="0.3">
      <c r="A29" s="114" t="s">
        <v>116</v>
      </c>
      <c r="B29" s="121"/>
      <c r="C29" s="7"/>
      <c r="D29" s="8"/>
    </row>
    <row r="30" spans="1:10" x14ac:dyDescent="0.25">
      <c r="A30" s="23" t="s">
        <v>12</v>
      </c>
      <c r="B30" s="81">
        <v>10456.290000000001</v>
      </c>
      <c r="C30" s="24"/>
      <c r="D30" s="24"/>
    </row>
    <row r="31" spans="1:10" x14ac:dyDescent="0.25">
      <c r="A31" s="25" t="s">
        <v>13</v>
      </c>
      <c r="B31" s="26">
        <v>78994.86</v>
      </c>
      <c r="C31" s="24"/>
      <c r="D31" s="24"/>
    </row>
    <row r="32" spans="1:10" x14ac:dyDescent="0.25">
      <c r="A32" s="25" t="s">
        <v>14</v>
      </c>
      <c r="B32" s="26">
        <v>10076.57</v>
      </c>
      <c r="C32" s="24"/>
      <c r="D32" s="24"/>
    </row>
    <row r="33" spans="1:5" x14ac:dyDescent="0.25">
      <c r="A33" s="25" t="s">
        <v>4</v>
      </c>
      <c r="B33" s="26">
        <v>18778</v>
      </c>
      <c r="C33" s="24"/>
      <c r="D33" s="24"/>
    </row>
    <row r="34" spans="1:5" x14ac:dyDescent="0.25">
      <c r="A34" s="25" t="s">
        <v>15</v>
      </c>
      <c r="B34" s="26">
        <v>12725.71</v>
      </c>
      <c r="C34" s="24"/>
      <c r="D34" s="24"/>
    </row>
    <row r="35" spans="1:5" x14ac:dyDescent="0.25">
      <c r="A35" s="25" t="s">
        <v>16</v>
      </c>
      <c r="B35" s="26">
        <v>41338</v>
      </c>
      <c r="C35" s="24"/>
      <c r="D35" s="24"/>
    </row>
    <row r="36" spans="1:5" x14ac:dyDescent="0.25">
      <c r="A36" s="25" t="s">
        <v>17</v>
      </c>
      <c r="B36" s="26">
        <v>61697.43</v>
      </c>
      <c r="C36" s="24"/>
      <c r="D36" s="24"/>
    </row>
    <row r="37" spans="1:5" x14ac:dyDescent="0.25">
      <c r="A37" s="25" t="s">
        <v>18</v>
      </c>
      <c r="B37" s="26">
        <v>10239.710000000021</v>
      </c>
      <c r="C37" s="24"/>
      <c r="D37" s="24"/>
    </row>
    <row r="38" spans="1:5" x14ac:dyDescent="0.25">
      <c r="A38" s="25" t="s">
        <v>19</v>
      </c>
      <c r="B38" s="26">
        <v>244306.57</v>
      </c>
      <c r="C38" s="24"/>
      <c r="D38" s="24"/>
    </row>
    <row r="39" spans="1:5" ht="30" customHeight="1" thickBot="1" x14ac:dyDescent="0.3"/>
    <row r="40" spans="1:5" ht="44.25" customHeight="1" thickBot="1" x14ac:dyDescent="0.3">
      <c r="A40" s="114" t="s">
        <v>20</v>
      </c>
      <c r="B40" s="121"/>
      <c r="C40" s="15"/>
      <c r="D40" s="16"/>
    </row>
    <row r="41" spans="1:5" x14ac:dyDescent="0.25">
      <c r="A41" s="23" t="s">
        <v>5</v>
      </c>
      <c r="B41" s="27">
        <v>33</v>
      </c>
      <c r="C41" s="19"/>
      <c r="D41" s="19"/>
    </row>
    <row r="42" spans="1:5" x14ac:dyDescent="0.25">
      <c r="A42" s="25" t="s">
        <v>6</v>
      </c>
      <c r="B42" s="27">
        <v>4.4000000000000004</v>
      </c>
      <c r="C42" s="19"/>
      <c r="D42" s="19"/>
    </row>
    <row r="43" spans="1:5" x14ac:dyDescent="0.25">
      <c r="A43" s="25" t="s">
        <v>7</v>
      </c>
      <c r="B43" s="27">
        <v>40.700000000000003</v>
      </c>
      <c r="C43" s="19"/>
      <c r="D43" s="19"/>
    </row>
    <row r="44" spans="1:5" x14ac:dyDescent="0.25">
      <c r="A44" s="25" t="s">
        <v>152</v>
      </c>
      <c r="B44" s="27">
        <v>15.1</v>
      </c>
      <c r="C44" s="19"/>
      <c r="D44" s="19"/>
    </row>
    <row r="45" spans="1:5" x14ac:dyDescent="0.25">
      <c r="A45" s="25" t="s">
        <v>9</v>
      </c>
      <c r="B45" s="27">
        <v>44.1</v>
      </c>
      <c r="C45" s="19"/>
      <c r="D45" s="19"/>
    </row>
    <row r="46" spans="1:5" x14ac:dyDescent="0.25">
      <c r="A46" s="25" t="s">
        <v>26</v>
      </c>
      <c r="B46" s="27">
        <v>7</v>
      </c>
      <c r="C46" s="19"/>
      <c r="D46" s="19"/>
    </row>
    <row r="47" spans="1:5" ht="30.75" customHeight="1" thickBot="1" x14ac:dyDescent="0.3"/>
    <row r="48" spans="1:5" ht="57" customHeight="1" thickBot="1" x14ac:dyDescent="0.3">
      <c r="A48" s="124" t="s">
        <v>117</v>
      </c>
      <c r="B48" s="125"/>
      <c r="C48" s="125"/>
      <c r="D48" s="125"/>
      <c r="E48" s="126"/>
    </row>
    <row r="49" spans="1:5" ht="15.75" thickBot="1" x14ac:dyDescent="0.3">
      <c r="A49" s="118" t="s">
        <v>27</v>
      </c>
      <c r="B49" s="114" t="s">
        <v>28</v>
      </c>
      <c r="C49" s="120"/>
      <c r="D49" s="121"/>
      <c r="E49" s="116" t="s">
        <v>19</v>
      </c>
    </row>
    <row r="50" spans="1:5" ht="15.75" thickBot="1" x14ac:dyDescent="0.3">
      <c r="A50" s="119"/>
      <c r="B50" s="84" t="s">
        <v>29</v>
      </c>
      <c r="C50" s="84" t="s">
        <v>30</v>
      </c>
      <c r="D50" s="83" t="s">
        <v>18</v>
      </c>
      <c r="E50" s="117"/>
    </row>
    <row r="51" spans="1:5" x14ac:dyDescent="0.25">
      <c r="A51" s="9" t="s">
        <v>4</v>
      </c>
      <c r="B51" s="92">
        <v>0.1</v>
      </c>
      <c r="C51" s="92">
        <v>0.7</v>
      </c>
      <c r="D51" s="92">
        <v>0.3</v>
      </c>
      <c r="E51" s="103">
        <f>+B51+C51+D51</f>
        <v>1.0999999999999999</v>
      </c>
    </row>
    <row r="52" spans="1:5" x14ac:dyDescent="0.25">
      <c r="A52" s="12" t="s">
        <v>5</v>
      </c>
      <c r="B52" s="93">
        <v>0.6</v>
      </c>
      <c r="C52" s="93">
        <v>2.1</v>
      </c>
      <c r="D52" s="93">
        <v>1.6</v>
      </c>
      <c r="E52" s="103">
        <f t="shared" ref="E52:E58" si="0">+B52+C52+D52</f>
        <v>4.3000000000000007</v>
      </c>
    </row>
    <row r="53" spans="1:5" x14ac:dyDescent="0.25">
      <c r="A53" s="12" t="s">
        <v>6</v>
      </c>
      <c r="B53" s="93">
        <v>1</v>
      </c>
      <c r="C53" s="93">
        <v>0.1</v>
      </c>
      <c r="D53" s="93">
        <v>0.7</v>
      </c>
      <c r="E53" s="103">
        <f t="shared" si="0"/>
        <v>1.8</v>
      </c>
    </row>
    <row r="54" spans="1:5" x14ac:dyDescent="0.25">
      <c r="A54" s="12" t="s">
        <v>7</v>
      </c>
      <c r="B54" s="93">
        <v>0.3</v>
      </c>
      <c r="C54" s="93">
        <v>0</v>
      </c>
      <c r="D54" s="93">
        <v>0</v>
      </c>
      <c r="E54" s="103">
        <f t="shared" si="0"/>
        <v>0.3</v>
      </c>
    </row>
    <row r="55" spans="1:5" x14ac:dyDescent="0.25">
      <c r="A55" s="12" t="s">
        <v>8</v>
      </c>
      <c r="B55" s="93">
        <v>0</v>
      </c>
      <c r="C55" s="93">
        <v>0.3</v>
      </c>
      <c r="D55" s="93">
        <v>0.6</v>
      </c>
      <c r="E55" s="103">
        <f>+B55+C55+D55</f>
        <v>0.89999999999999991</v>
      </c>
    </row>
    <row r="56" spans="1:5" x14ac:dyDescent="0.25">
      <c r="A56" s="12" t="s">
        <v>9</v>
      </c>
      <c r="B56" s="93">
        <v>0</v>
      </c>
      <c r="C56" s="93">
        <v>0</v>
      </c>
      <c r="D56" s="93">
        <v>0.1</v>
      </c>
      <c r="E56" s="103">
        <f t="shared" si="0"/>
        <v>0.1</v>
      </c>
    </row>
    <row r="57" spans="1:5" x14ac:dyDescent="0.25">
      <c r="A57" s="12" t="s">
        <v>31</v>
      </c>
      <c r="B57" s="93">
        <v>0.1</v>
      </c>
      <c r="C57" s="93">
        <v>0</v>
      </c>
      <c r="D57" s="93">
        <v>0.3</v>
      </c>
      <c r="E57" s="103">
        <f t="shared" si="0"/>
        <v>0.4</v>
      </c>
    </row>
    <row r="58" spans="1:5" x14ac:dyDescent="0.25">
      <c r="A58" s="12" t="s">
        <v>10</v>
      </c>
      <c r="B58" s="93">
        <v>0.3</v>
      </c>
      <c r="C58" s="93">
        <v>1.3</v>
      </c>
      <c r="D58" s="93">
        <v>4</v>
      </c>
      <c r="E58" s="103">
        <f t="shared" si="0"/>
        <v>5.6</v>
      </c>
    </row>
    <row r="59" spans="1:5" x14ac:dyDescent="0.25">
      <c r="A59" s="12" t="s">
        <v>19</v>
      </c>
      <c r="B59" s="102">
        <f>SUM(B51:B58)</f>
        <v>2.4</v>
      </c>
      <c r="C59" s="102">
        <f t="shared" ref="C59:D59" si="1">SUM(C51:C58)</f>
        <v>4.5</v>
      </c>
      <c r="D59" s="102">
        <f t="shared" si="1"/>
        <v>7.6</v>
      </c>
      <c r="E59" s="103">
        <f>+B59+C59+D59</f>
        <v>14.5</v>
      </c>
    </row>
    <row r="60" spans="1:5" ht="30" customHeight="1" thickBot="1" x14ac:dyDescent="0.3">
      <c r="C60" s="15"/>
    </row>
    <row r="61" spans="1:5" ht="36" customHeight="1" thickBot="1" x14ac:dyDescent="0.3">
      <c r="A61" s="114" t="s">
        <v>118</v>
      </c>
      <c r="B61" s="120"/>
      <c r="C61" s="121"/>
    </row>
    <row r="62" spans="1:5" x14ac:dyDescent="0.25">
      <c r="A62" s="29"/>
      <c r="B62" s="30" t="s">
        <v>32</v>
      </c>
      <c r="C62" s="31" t="s">
        <v>33</v>
      </c>
    </row>
    <row r="63" spans="1:5" x14ac:dyDescent="0.25">
      <c r="A63" s="25" t="s">
        <v>4</v>
      </c>
      <c r="B63" s="94">
        <v>276.10000000000002</v>
      </c>
      <c r="C63" s="94">
        <v>178</v>
      </c>
    </row>
    <row r="64" spans="1:5" x14ac:dyDescent="0.25">
      <c r="A64" s="25" t="s">
        <v>21</v>
      </c>
      <c r="B64" s="94">
        <v>892.3</v>
      </c>
      <c r="C64" s="94">
        <v>353.3</v>
      </c>
    </row>
    <row r="65" spans="1:3" x14ac:dyDescent="0.25">
      <c r="A65" s="25" t="s">
        <v>22</v>
      </c>
      <c r="B65" s="94">
        <v>66.400000000000006</v>
      </c>
      <c r="C65" s="94">
        <v>261.10000000000002</v>
      </c>
    </row>
    <row r="66" spans="1:3" x14ac:dyDescent="0.25">
      <c r="A66" s="25" t="s">
        <v>24</v>
      </c>
      <c r="B66" s="94">
        <v>13.6</v>
      </c>
      <c r="C66" s="94">
        <v>37.700000000000003</v>
      </c>
    </row>
    <row r="67" spans="1:3" x14ac:dyDescent="0.25">
      <c r="A67" s="25" t="s">
        <v>23</v>
      </c>
      <c r="B67" s="94">
        <v>303</v>
      </c>
      <c r="C67" s="94">
        <v>165.1</v>
      </c>
    </row>
    <row r="68" spans="1:3" x14ac:dyDescent="0.25">
      <c r="A68" s="25" t="s">
        <v>25</v>
      </c>
      <c r="B68" s="94">
        <v>350.3</v>
      </c>
      <c r="C68" s="94">
        <v>151.30000000000001</v>
      </c>
    </row>
    <row r="69" spans="1:3" x14ac:dyDescent="0.25">
      <c r="A69" s="25" t="s">
        <v>34</v>
      </c>
      <c r="B69" s="94">
        <v>109.6</v>
      </c>
      <c r="C69" s="94">
        <v>139.69999999999999</v>
      </c>
    </row>
    <row r="70" spans="1:3" ht="75" x14ac:dyDescent="0.25">
      <c r="A70" s="12" t="s">
        <v>161</v>
      </c>
      <c r="B70" s="94">
        <v>180.7</v>
      </c>
      <c r="C70" s="94">
        <v>241.6</v>
      </c>
    </row>
    <row r="71" spans="1:3" x14ac:dyDescent="0.25">
      <c r="A71" s="25" t="s">
        <v>35</v>
      </c>
      <c r="B71" s="94">
        <v>1719.3</v>
      </c>
      <c r="C71" s="94">
        <v>2445.4</v>
      </c>
    </row>
  </sheetData>
  <mergeCells count="13">
    <mergeCell ref="E49:E50"/>
    <mergeCell ref="A49:A50"/>
    <mergeCell ref="A61:C61"/>
    <mergeCell ref="A15:B15"/>
    <mergeCell ref="A29:B29"/>
    <mergeCell ref="A40:B40"/>
    <mergeCell ref="B49:D49"/>
    <mergeCell ref="A48:E48"/>
    <mergeCell ref="A1:E1"/>
    <mergeCell ref="A3:A4"/>
    <mergeCell ref="B3:B4"/>
    <mergeCell ref="C3:C4"/>
    <mergeCell ref="A5:B5"/>
  </mergeCells>
  <pageMargins left="0.7" right="0.7" top="0.75" bottom="0.75" header="0.3" footer="0.3"/>
  <pageSetup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151"/>
  <sheetViews>
    <sheetView topLeftCell="B1" zoomScale="70" zoomScaleNormal="70" workbookViewId="0">
      <selection activeCell="B5" sqref="B5"/>
    </sheetView>
  </sheetViews>
  <sheetFormatPr defaultRowHeight="15" x14ac:dyDescent="0.25"/>
  <cols>
    <col min="1" max="1" width="25.7109375" customWidth="1"/>
    <col min="2" max="4" width="41.85546875" customWidth="1"/>
    <col min="5" max="5" width="28" customWidth="1"/>
    <col min="6" max="6" width="10.85546875" customWidth="1"/>
    <col min="7" max="7" width="11" customWidth="1"/>
    <col min="11" max="11" width="10.85546875" bestFit="1" customWidth="1"/>
  </cols>
  <sheetData>
    <row r="1" spans="1:11" ht="48" customHeight="1" thickBot="1" x14ac:dyDescent="0.3">
      <c r="A1" s="128" t="s">
        <v>162</v>
      </c>
      <c r="B1" s="129"/>
      <c r="C1" s="129"/>
      <c r="D1" s="129"/>
      <c r="E1" s="130"/>
      <c r="F1" s="32"/>
      <c r="G1" s="32"/>
      <c r="H1" s="32"/>
      <c r="I1" s="32"/>
      <c r="J1" s="32"/>
      <c r="K1" s="32"/>
    </row>
    <row r="2" spans="1:11" ht="15.75" customHeight="1" thickBot="1" x14ac:dyDescent="0.3">
      <c r="D2" s="85" t="s">
        <v>163</v>
      </c>
      <c r="E2" s="86" t="s">
        <v>179</v>
      </c>
    </row>
    <row r="3" spans="1:11" ht="15" customHeight="1" x14ac:dyDescent="0.25">
      <c r="A3" s="108" t="str">
        <f>'Rail Service (Item Nos. 1-6)'!A3</f>
        <v xml:space="preserve">Railroad: </v>
      </c>
      <c r="B3" s="131" t="str">
        <f>'Rail Service (Item Nos. 1-6)'!B3:B4</f>
        <v>Year: 2025</v>
      </c>
      <c r="C3" s="112" t="str">
        <f>'Rail Service (Item Nos. 1-6)'!C3</f>
        <v xml:space="preserve">Reporting Week: </v>
      </c>
      <c r="D3" s="33" t="s">
        <v>2</v>
      </c>
      <c r="E3" s="4">
        <f>'Rail Service (Item Nos. 1-6)'!E3</f>
        <v>46004</v>
      </c>
      <c r="F3" s="15"/>
      <c r="G3" s="17"/>
      <c r="H3" s="17"/>
      <c r="I3" s="15"/>
      <c r="K3" s="34"/>
    </row>
    <row r="4" spans="1:11" ht="15.75" thickBot="1" x14ac:dyDescent="0.3">
      <c r="A4" s="109"/>
      <c r="B4" s="132"/>
      <c r="C4" s="113"/>
      <c r="D4" s="35" t="s">
        <v>3</v>
      </c>
      <c r="E4" s="6">
        <f>'Rail Service (Item Nos. 1-6)'!E4</f>
        <v>46010</v>
      </c>
      <c r="F4" s="15"/>
      <c r="G4" s="17"/>
      <c r="H4" s="17"/>
      <c r="I4" s="15"/>
      <c r="K4" s="34"/>
    </row>
    <row r="5" spans="1:11" ht="15.75" thickBot="1" x14ac:dyDescent="0.3">
      <c r="A5" s="16"/>
      <c r="B5" s="16"/>
    </row>
    <row r="6" spans="1:11" ht="125.25" customHeight="1" thickBot="1" x14ac:dyDescent="0.3">
      <c r="A6" s="133" t="s">
        <v>36</v>
      </c>
      <c r="B6" s="134"/>
      <c r="C6" s="134"/>
      <c r="D6" s="135"/>
    </row>
    <row r="7" spans="1:11" ht="15.75" thickBot="1" x14ac:dyDescent="0.3"/>
    <row r="8" spans="1:11" ht="70.5" customHeight="1" thickBot="1" x14ac:dyDescent="0.3">
      <c r="A8" s="36" t="s">
        <v>37</v>
      </c>
      <c r="B8" s="36" t="s">
        <v>38</v>
      </c>
      <c r="C8" s="28" t="s">
        <v>39</v>
      </c>
      <c r="D8" s="28" t="s">
        <v>40</v>
      </c>
      <c r="E8" s="17"/>
      <c r="F8" s="17"/>
      <c r="G8" s="17"/>
      <c r="H8" s="37"/>
      <c r="I8" s="37"/>
    </row>
    <row r="9" spans="1:11" ht="15.75" customHeight="1" x14ac:dyDescent="0.25">
      <c r="A9" s="38" t="s">
        <v>41</v>
      </c>
      <c r="B9" s="98">
        <v>0</v>
      </c>
      <c r="C9" s="98">
        <v>0</v>
      </c>
      <c r="D9" s="98">
        <v>0</v>
      </c>
      <c r="I9" s="39"/>
    </row>
    <row r="10" spans="1:11" x14ac:dyDescent="0.25">
      <c r="A10" s="40" t="s">
        <v>42</v>
      </c>
      <c r="B10" s="99">
        <v>0</v>
      </c>
      <c r="C10" s="99">
        <v>0</v>
      </c>
      <c r="D10" s="99">
        <v>0</v>
      </c>
    </row>
    <row r="11" spans="1:11" x14ac:dyDescent="0.25">
      <c r="A11" s="40" t="s">
        <v>43</v>
      </c>
      <c r="B11" s="99">
        <v>1</v>
      </c>
      <c r="C11" s="99">
        <v>0</v>
      </c>
      <c r="D11" s="99">
        <v>1</v>
      </c>
    </row>
    <row r="12" spans="1:11" x14ac:dyDescent="0.25">
      <c r="A12" s="40" t="s">
        <v>44</v>
      </c>
      <c r="B12" s="99">
        <v>10</v>
      </c>
      <c r="C12" s="99">
        <v>0</v>
      </c>
      <c r="D12" s="99">
        <v>10</v>
      </c>
    </row>
    <row r="13" spans="1:11" x14ac:dyDescent="0.25">
      <c r="A13" s="40" t="s">
        <v>45</v>
      </c>
      <c r="B13" s="99">
        <v>19</v>
      </c>
      <c r="C13" s="99">
        <v>0</v>
      </c>
      <c r="D13" s="99">
        <v>19</v>
      </c>
    </row>
    <row r="14" spans="1:11" x14ac:dyDescent="0.25">
      <c r="A14" s="40" t="s">
        <v>46</v>
      </c>
      <c r="B14" s="99">
        <v>0</v>
      </c>
      <c r="C14" s="99">
        <v>0</v>
      </c>
      <c r="D14" s="99">
        <v>0</v>
      </c>
    </row>
    <row r="15" spans="1:11" x14ac:dyDescent="0.25">
      <c r="A15" s="40" t="s">
        <v>47</v>
      </c>
      <c r="B15" s="99">
        <v>0</v>
      </c>
      <c r="C15" s="99">
        <v>0</v>
      </c>
      <c r="D15" s="99">
        <v>0</v>
      </c>
    </row>
    <row r="16" spans="1:11" x14ac:dyDescent="0.25">
      <c r="A16" s="40" t="s">
        <v>48</v>
      </c>
      <c r="B16" s="99">
        <v>0</v>
      </c>
      <c r="C16" s="99">
        <v>0</v>
      </c>
      <c r="D16" s="99">
        <v>0</v>
      </c>
    </row>
    <row r="17" spans="1:4" x14ac:dyDescent="0.25">
      <c r="A17" s="40" t="s">
        <v>49</v>
      </c>
      <c r="B17" s="99">
        <v>0</v>
      </c>
      <c r="C17" s="99">
        <v>0</v>
      </c>
      <c r="D17" s="99">
        <v>0</v>
      </c>
    </row>
    <row r="18" spans="1:4" x14ac:dyDescent="0.25">
      <c r="A18" s="40" t="s">
        <v>50</v>
      </c>
      <c r="B18" s="99">
        <v>764</v>
      </c>
      <c r="C18" s="99">
        <v>114</v>
      </c>
      <c r="D18" s="99">
        <v>650</v>
      </c>
    </row>
    <row r="19" spans="1:4" x14ac:dyDescent="0.25">
      <c r="A19" s="40" t="s">
        <v>51</v>
      </c>
      <c r="B19" s="99">
        <v>22</v>
      </c>
      <c r="C19" s="99">
        <v>0</v>
      </c>
      <c r="D19" s="99">
        <v>22</v>
      </c>
    </row>
    <row r="20" spans="1:4" x14ac:dyDescent="0.25">
      <c r="A20" s="40" t="s">
        <v>52</v>
      </c>
      <c r="B20" s="99">
        <v>295</v>
      </c>
      <c r="C20" s="99">
        <v>117</v>
      </c>
      <c r="D20" s="99">
        <v>178</v>
      </c>
    </row>
    <row r="21" spans="1:4" x14ac:dyDescent="0.25">
      <c r="A21" s="40" t="s">
        <v>53</v>
      </c>
      <c r="B21" s="99">
        <v>4</v>
      </c>
      <c r="C21" s="99">
        <v>0</v>
      </c>
      <c r="D21" s="99">
        <v>4</v>
      </c>
    </row>
    <row r="22" spans="1:4" x14ac:dyDescent="0.25">
      <c r="A22" s="40" t="s">
        <v>54</v>
      </c>
      <c r="B22" s="99">
        <v>434</v>
      </c>
      <c r="C22" s="99">
        <v>117</v>
      </c>
      <c r="D22" s="99">
        <v>317</v>
      </c>
    </row>
    <row r="23" spans="1:4" x14ac:dyDescent="0.25">
      <c r="A23" s="40" t="s">
        <v>55</v>
      </c>
      <c r="B23" s="99">
        <v>0</v>
      </c>
      <c r="C23" s="99">
        <v>0</v>
      </c>
      <c r="D23" s="99">
        <v>0</v>
      </c>
    </row>
    <row r="24" spans="1:4" x14ac:dyDescent="0.25">
      <c r="A24" s="40" t="s">
        <v>56</v>
      </c>
      <c r="B24" s="99">
        <v>0</v>
      </c>
      <c r="C24" s="99">
        <v>0</v>
      </c>
      <c r="D24" s="99">
        <v>0</v>
      </c>
    </row>
    <row r="25" spans="1:4" x14ac:dyDescent="0.25">
      <c r="A25" s="40" t="s">
        <v>57</v>
      </c>
      <c r="B25" s="99">
        <v>0</v>
      </c>
      <c r="C25" s="99">
        <v>0</v>
      </c>
      <c r="D25" s="99">
        <v>0</v>
      </c>
    </row>
    <row r="26" spans="1:4" x14ac:dyDescent="0.25">
      <c r="A26" s="40" t="s">
        <v>58</v>
      </c>
      <c r="B26" s="99">
        <v>0</v>
      </c>
      <c r="C26" s="99">
        <v>0</v>
      </c>
      <c r="D26" s="99">
        <v>0</v>
      </c>
    </row>
    <row r="27" spans="1:4" x14ac:dyDescent="0.25">
      <c r="A27" s="40" t="s">
        <v>59</v>
      </c>
      <c r="B27" s="99">
        <v>0</v>
      </c>
      <c r="C27" s="99">
        <v>0</v>
      </c>
      <c r="D27" s="99">
        <v>0</v>
      </c>
    </row>
    <row r="28" spans="1:4" x14ac:dyDescent="0.25">
      <c r="A28" s="40" t="s">
        <v>60</v>
      </c>
      <c r="B28" s="99">
        <v>0</v>
      </c>
      <c r="C28" s="99">
        <v>0</v>
      </c>
      <c r="D28" s="99">
        <v>0</v>
      </c>
    </row>
    <row r="29" spans="1:4" x14ac:dyDescent="0.25">
      <c r="A29" s="40" t="s">
        <v>61</v>
      </c>
      <c r="B29" s="99">
        <v>1221</v>
      </c>
      <c r="C29" s="99">
        <v>794</v>
      </c>
      <c r="D29" s="99">
        <v>427</v>
      </c>
    </row>
    <row r="30" spans="1:4" x14ac:dyDescent="0.25">
      <c r="A30" s="40" t="s">
        <v>62</v>
      </c>
      <c r="B30" s="99">
        <v>357</v>
      </c>
      <c r="C30" s="99">
        <v>347</v>
      </c>
      <c r="D30" s="99">
        <v>10</v>
      </c>
    </row>
    <row r="31" spans="1:4" x14ac:dyDescent="0.25">
      <c r="A31" s="40" t="s">
        <v>63</v>
      </c>
      <c r="B31" s="99">
        <v>0</v>
      </c>
      <c r="C31" s="99">
        <v>0</v>
      </c>
      <c r="D31" s="99">
        <v>0</v>
      </c>
    </row>
    <row r="32" spans="1:4" x14ac:dyDescent="0.25">
      <c r="A32" s="40" t="s">
        <v>64</v>
      </c>
      <c r="B32" s="99">
        <v>639</v>
      </c>
      <c r="C32" s="99">
        <v>457</v>
      </c>
      <c r="D32" s="99">
        <v>182</v>
      </c>
    </row>
    <row r="33" spans="1:4" x14ac:dyDescent="0.25">
      <c r="A33" s="40" t="s">
        <v>65</v>
      </c>
      <c r="B33" s="99">
        <v>0</v>
      </c>
      <c r="C33" s="99">
        <v>0</v>
      </c>
      <c r="D33" s="99">
        <v>0</v>
      </c>
    </row>
    <row r="34" spans="1:4" x14ac:dyDescent="0.25">
      <c r="A34" s="40" t="s">
        <v>66</v>
      </c>
      <c r="B34" s="99">
        <v>3202</v>
      </c>
      <c r="C34" s="99">
        <v>2607</v>
      </c>
      <c r="D34" s="99">
        <v>595</v>
      </c>
    </row>
    <row r="35" spans="1:4" x14ac:dyDescent="0.25">
      <c r="A35" s="40" t="s">
        <v>67</v>
      </c>
      <c r="B35" s="99">
        <v>1036</v>
      </c>
      <c r="C35" s="99">
        <v>453</v>
      </c>
      <c r="D35" s="99">
        <v>583</v>
      </c>
    </row>
    <row r="36" spans="1:4" x14ac:dyDescent="0.25">
      <c r="A36" s="40" t="s">
        <v>68</v>
      </c>
      <c r="B36" s="99">
        <v>0</v>
      </c>
      <c r="C36" s="99">
        <v>0</v>
      </c>
      <c r="D36" s="99">
        <v>0</v>
      </c>
    </row>
    <row r="37" spans="1:4" x14ac:dyDescent="0.25">
      <c r="A37" s="40" t="s">
        <v>69</v>
      </c>
      <c r="B37" s="99">
        <v>0</v>
      </c>
      <c r="C37" s="99">
        <v>0</v>
      </c>
      <c r="D37" s="99">
        <v>0</v>
      </c>
    </row>
    <row r="38" spans="1:4" x14ac:dyDescent="0.25">
      <c r="A38" s="40" t="s">
        <v>70</v>
      </c>
      <c r="B38" s="99">
        <v>0</v>
      </c>
      <c r="C38" s="99">
        <v>0</v>
      </c>
      <c r="D38" s="99">
        <v>0</v>
      </c>
    </row>
    <row r="39" spans="1:4" x14ac:dyDescent="0.25">
      <c r="A39" s="40" t="s">
        <v>71</v>
      </c>
      <c r="B39" s="99">
        <v>0</v>
      </c>
      <c r="C39" s="99">
        <v>0</v>
      </c>
      <c r="D39" s="99">
        <v>0</v>
      </c>
    </row>
    <row r="40" spans="1:4" x14ac:dyDescent="0.25">
      <c r="A40" s="40" t="s">
        <v>72</v>
      </c>
      <c r="B40" s="99">
        <v>0</v>
      </c>
      <c r="C40" s="99">
        <v>0</v>
      </c>
      <c r="D40" s="99">
        <v>0</v>
      </c>
    </row>
    <row r="41" spans="1:4" x14ac:dyDescent="0.25">
      <c r="A41" s="40" t="s">
        <v>73</v>
      </c>
      <c r="B41" s="99">
        <v>1</v>
      </c>
      <c r="C41" s="99">
        <v>0</v>
      </c>
      <c r="D41" s="99">
        <v>1</v>
      </c>
    </row>
    <row r="42" spans="1:4" x14ac:dyDescent="0.25">
      <c r="A42" s="40" t="s">
        <v>74</v>
      </c>
      <c r="B42" s="99">
        <v>118</v>
      </c>
      <c r="C42" s="99">
        <v>0</v>
      </c>
      <c r="D42" s="99">
        <v>118</v>
      </c>
    </row>
    <row r="43" spans="1:4" x14ac:dyDescent="0.25">
      <c r="A43" s="40" t="s">
        <v>75</v>
      </c>
      <c r="B43" s="99">
        <v>1</v>
      </c>
      <c r="C43" s="99">
        <v>0</v>
      </c>
      <c r="D43" s="99">
        <v>1</v>
      </c>
    </row>
    <row r="44" spans="1:4" x14ac:dyDescent="0.25">
      <c r="A44" s="40" t="s">
        <v>76</v>
      </c>
      <c r="B44" s="99">
        <v>0</v>
      </c>
      <c r="C44" s="99">
        <v>0</v>
      </c>
      <c r="D44" s="99">
        <v>0</v>
      </c>
    </row>
    <row r="45" spans="1:4" x14ac:dyDescent="0.25">
      <c r="A45" s="40" t="s">
        <v>77</v>
      </c>
      <c r="B45" s="99">
        <v>0</v>
      </c>
      <c r="C45" s="99">
        <v>0</v>
      </c>
      <c r="D45" s="99">
        <v>0</v>
      </c>
    </row>
    <row r="46" spans="1:4" x14ac:dyDescent="0.25">
      <c r="A46" s="40" t="s">
        <v>78</v>
      </c>
      <c r="B46" s="99">
        <v>0</v>
      </c>
      <c r="C46" s="99">
        <v>0</v>
      </c>
      <c r="D46" s="99">
        <v>0</v>
      </c>
    </row>
    <row r="47" spans="1:4" x14ac:dyDescent="0.25">
      <c r="A47" s="40" t="s">
        <v>79</v>
      </c>
      <c r="B47" s="99">
        <v>2383</v>
      </c>
      <c r="C47" s="99">
        <v>2269</v>
      </c>
      <c r="D47" s="99">
        <v>114</v>
      </c>
    </row>
    <row r="48" spans="1:4" x14ac:dyDescent="0.25">
      <c r="A48" s="40" t="s">
        <v>80</v>
      </c>
      <c r="B48" s="99">
        <v>0</v>
      </c>
      <c r="C48" s="99">
        <v>0</v>
      </c>
      <c r="D48" s="99">
        <v>0</v>
      </c>
    </row>
    <row r="49" spans="1:19" x14ac:dyDescent="0.25">
      <c r="A49" s="40" t="s">
        <v>81</v>
      </c>
      <c r="B49" s="99">
        <v>20</v>
      </c>
      <c r="C49" s="99">
        <v>0</v>
      </c>
      <c r="D49" s="99">
        <v>20</v>
      </c>
    </row>
    <row r="50" spans="1:19" x14ac:dyDescent="0.25">
      <c r="A50" s="40" t="s">
        <v>82</v>
      </c>
      <c r="B50" s="99">
        <v>0</v>
      </c>
      <c r="C50" s="99">
        <v>0</v>
      </c>
      <c r="D50" s="99">
        <v>0</v>
      </c>
    </row>
    <row r="51" spans="1:19" x14ac:dyDescent="0.25">
      <c r="A51" s="40" t="s">
        <v>83</v>
      </c>
      <c r="B51" s="99">
        <v>0</v>
      </c>
      <c r="C51" s="99">
        <v>0</v>
      </c>
      <c r="D51" s="99">
        <v>0</v>
      </c>
    </row>
    <row r="52" spans="1:19" x14ac:dyDescent="0.25">
      <c r="A52" s="40" t="s">
        <v>84</v>
      </c>
      <c r="B52" s="99">
        <v>0</v>
      </c>
      <c r="C52" s="99">
        <v>0</v>
      </c>
      <c r="D52" s="99">
        <v>0</v>
      </c>
    </row>
    <row r="53" spans="1:19" x14ac:dyDescent="0.25">
      <c r="A53" s="40" t="s">
        <v>85</v>
      </c>
      <c r="B53" s="99">
        <v>365</v>
      </c>
      <c r="C53" s="99">
        <v>344</v>
      </c>
      <c r="D53" s="99">
        <v>21</v>
      </c>
    </row>
    <row r="54" spans="1:19" x14ac:dyDescent="0.25">
      <c r="A54" s="40" t="s">
        <v>86</v>
      </c>
      <c r="B54" s="99">
        <v>0</v>
      </c>
      <c r="C54" s="99">
        <v>0</v>
      </c>
      <c r="D54" s="99">
        <v>0</v>
      </c>
    </row>
    <row r="55" spans="1:19" x14ac:dyDescent="0.25">
      <c r="A55" s="40" t="s">
        <v>87</v>
      </c>
      <c r="B55" s="99">
        <v>0</v>
      </c>
      <c r="C55" s="99">
        <v>0</v>
      </c>
      <c r="D55" s="99">
        <v>0</v>
      </c>
    </row>
    <row r="56" spans="1:19" x14ac:dyDescent="0.25">
      <c r="A56" s="40" t="s">
        <v>88</v>
      </c>
      <c r="B56" s="99">
        <v>15</v>
      </c>
      <c r="C56" s="99">
        <v>0</v>
      </c>
      <c r="D56" s="99">
        <v>15</v>
      </c>
    </row>
    <row r="57" spans="1:19" x14ac:dyDescent="0.25">
      <c r="A57" s="40" t="s">
        <v>19</v>
      </c>
      <c r="B57" s="99">
        <f>SUM(B9:B56)</f>
        <v>10907</v>
      </c>
      <c r="C57" s="99">
        <f>SUM(C9:C56)</f>
        <v>7619</v>
      </c>
      <c r="D57" s="99">
        <f>SUM(D9:D56)</f>
        <v>3288</v>
      </c>
    </row>
    <row r="61" spans="1:19" ht="31.5" customHeight="1" x14ac:dyDescent="0.25">
      <c r="A61" s="37"/>
      <c r="B61" s="16"/>
      <c r="C61" s="16"/>
      <c r="D61" s="16"/>
      <c r="E61" s="16"/>
      <c r="F61" s="16"/>
      <c r="G61" s="16"/>
      <c r="H61" s="16"/>
      <c r="I61" s="16"/>
      <c r="J61" s="16"/>
      <c r="K61" s="16"/>
      <c r="L61" s="16"/>
      <c r="M61" s="16"/>
      <c r="N61" s="16"/>
      <c r="O61" s="16"/>
      <c r="P61" s="16"/>
      <c r="Q61" s="16"/>
      <c r="R61" s="16"/>
      <c r="S61" s="16"/>
    </row>
    <row r="62" spans="1:19" x14ac:dyDescent="0.25">
      <c r="A62" s="41"/>
      <c r="B62" s="42"/>
      <c r="C62" s="42"/>
      <c r="D62" s="42"/>
      <c r="E62" s="42"/>
      <c r="F62" s="42"/>
      <c r="G62" s="42"/>
      <c r="H62" s="42"/>
      <c r="I62" s="42"/>
      <c r="J62" s="42"/>
      <c r="K62" s="42"/>
      <c r="L62" s="42"/>
      <c r="M62" s="42"/>
      <c r="N62" s="42"/>
      <c r="O62" s="42"/>
      <c r="P62" s="42"/>
      <c r="Q62" s="42"/>
      <c r="R62" s="42"/>
      <c r="S62" s="42"/>
    </row>
    <row r="63" spans="1:19" x14ac:dyDescent="0.25">
      <c r="A63" s="41"/>
      <c r="B63" s="42"/>
      <c r="C63" s="42"/>
      <c r="D63" s="42"/>
      <c r="E63" s="42"/>
      <c r="F63" s="42"/>
      <c r="G63" s="42"/>
      <c r="H63" s="42"/>
      <c r="I63" s="42"/>
      <c r="J63" s="42"/>
      <c r="K63" s="42"/>
      <c r="L63" s="42"/>
      <c r="M63" s="42"/>
      <c r="N63" s="42"/>
      <c r="O63" s="42"/>
      <c r="P63" s="42"/>
      <c r="Q63" s="42"/>
      <c r="R63" s="42"/>
      <c r="S63" s="42"/>
    </row>
    <row r="64" spans="1:19" x14ac:dyDescent="0.25">
      <c r="A64" s="41"/>
      <c r="B64" s="42"/>
      <c r="C64" s="42"/>
      <c r="D64" s="42"/>
      <c r="E64" s="42"/>
      <c r="F64" s="42"/>
      <c r="G64" s="42"/>
      <c r="H64" s="42"/>
      <c r="I64" s="42"/>
      <c r="J64" s="42"/>
      <c r="K64" s="42"/>
      <c r="L64" s="42"/>
      <c r="M64" s="42"/>
      <c r="N64" s="42"/>
      <c r="O64" s="42"/>
      <c r="P64" s="42"/>
      <c r="Q64" s="42"/>
      <c r="R64" s="42"/>
      <c r="S64" s="42"/>
    </row>
    <row r="65" spans="1:19" x14ac:dyDescent="0.25">
      <c r="A65" s="41"/>
      <c r="B65" s="42"/>
      <c r="C65" s="42"/>
      <c r="D65" s="42"/>
      <c r="E65" s="42"/>
      <c r="F65" s="42"/>
      <c r="G65" s="42"/>
      <c r="H65" s="42"/>
      <c r="I65" s="42"/>
      <c r="J65" s="42"/>
      <c r="K65" s="42"/>
      <c r="L65" s="42"/>
      <c r="M65" s="42"/>
      <c r="N65" s="42"/>
      <c r="O65" s="42"/>
      <c r="P65" s="42"/>
      <c r="Q65" s="42"/>
      <c r="R65" s="42"/>
      <c r="S65" s="42"/>
    </row>
    <row r="66" spans="1:19" x14ac:dyDescent="0.25">
      <c r="A66" s="41"/>
      <c r="B66" s="42"/>
      <c r="C66" s="42"/>
      <c r="D66" s="42"/>
      <c r="E66" s="42"/>
      <c r="F66" s="42"/>
      <c r="G66" s="42"/>
      <c r="H66" s="42"/>
      <c r="I66" s="42"/>
      <c r="J66" s="42"/>
      <c r="K66" s="42"/>
      <c r="L66" s="42"/>
      <c r="M66" s="42"/>
      <c r="N66" s="42"/>
      <c r="O66" s="42"/>
      <c r="P66" s="42"/>
      <c r="Q66" s="42"/>
      <c r="R66" s="42"/>
      <c r="S66" s="42"/>
    </row>
    <row r="67" spans="1:19" x14ac:dyDescent="0.25">
      <c r="A67" s="41"/>
      <c r="B67" s="42"/>
      <c r="C67" s="42"/>
      <c r="D67" s="42"/>
      <c r="E67" s="42"/>
      <c r="F67" s="42"/>
      <c r="G67" s="42"/>
      <c r="H67" s="42"/>
      <c r="I67" s="42"/>
      <c r="J67" s="42"/>
      <c r="K67" s="42"/>
      <c r="L67" s="42"/>
      <c r="M67" s="42"/>
      <c r="N67" s="42"/>
      <c r="O67" s="42"/>
      <c r="P67" s="42"/>
      <c r="Q67" s="42"/>
      <c r="R67" s="42"/>
      <c r="S67" s="42"/>
    </row>
    <row r="68" spans="1:19" ht="14.25" customHeight="1" x14ac:dyDescent="0.25">
      <c r="A68" s="43"/>
      <c r="B68" s="42"/>
      <c r="C68" s="42"/>
      <c r="D68" s="42"/>
      <c r="E68" s="42"/>
      <c r="F68" s="42"/>
      <c r="G68" s="42"/>
      <c r="H68" s="42"/>
      <c r="I68" s="42"/>
      <c r="J68" s="42"/>
      <c r="K68" s="42"/>
      <c r="L68" s="42"/>
      <c r="M68" s="42"/>
      <c r="N68" s="42"/>
      <c r="O68" s="42"/>
      <c r="P68" s="42"/>
      <c r="Q68" s="42"/>
      <c r="R68" s="42"/>
      <c r="S68" s="42"/>
    </row>
    <row r="69" spans="1:19" x14ac:dyDescent="0.25">
      <c r="A69" s="41"/>
      <c r="B69" s="42"/>
      <c r="C69" s="42"/>
      <c r="D69" s="42"/>
      <c r="E69" s="42"/>
      <c r="F69" s="42"/>
      <c r="G69" s="42"/>
      <c r="H69" s="42"/>
      <c r="I69" s="42"/>
      <c r="J69" s="42"/>
      <c r="K69" s="42"/>
      <c r="L69" s="42"/>
      <c r="M69" s="42"/>
      <c r="N69" s="42"/>
      <c r="O69" s="42"/>
      <c r="P69" s="42"/>
      <c r="Q69" s="42"/>
      <c r="R69" s="42"/>
      <c r="S69" s="42"/>
    </row>
    <row r="70" spans="1:19" x14ac:dyDescent="0.25">
      <c r="A70" s="41"/>
      <c r="B70" s="42"/>
      <c r="C70" s="42"/>
      <c r="D70" s="42"/>
      <c r="E70" s="42"/>
      <c r="F70" s="42"/>
      <c r="G70" s="42"/>
      <c r="H70" s="42"/>
      <c r="I70" s="42"/>
      <c r="J70" s="42"/>
      <c r="K70" s="42"/>
      <c r="L70" s="42"/>
      <c r="M70" s="42"/>
      <c r="N70" s="42"/>
      <c r="O70" s="42"/>
      <c r="P70" s="42"/>
      <c r="Q70" s="42"/>
      <c r="R70" s="42"/>
      <c r="S70" s="42"/>
    </row>
    <row r="71" spans="1:19" x14ac:dyDescent="0.25">
      <c r="A71" s="41"/>
      <c r="B71" s="42"/>
      <c r="C71" s="42"/>
      <c r="D71" s="42"/>
      <c r="E71" s="42"/>
      <c r="F71" s="42"/>
      <c r="G71" s="42"/>
      <c r="H71" s="42"/>
      <c r="I71" s="42"/>
      <c r="J71" s="42"/>
      <c r="K71" s="42"/>
      <c r="L71" s="42"/>
      <c r="M71" s="42"/>
      <c r="N71" s="42"/>
      <c r="O71" s="42"/>
      <c r="P71" s="42"/>
      <c r="Q71" s="42"/>
      <c r="R71" s="42"/>
      <c r="S71" s="42"/>
    </row>
    <row r="72" spans="1:19" x14ac:dyDescent="0.25">
      <c r="A72" s="41"/>
      <c r="B72" s="42"/>
      <c r="C72" s="42"/>
      <c r="D72" s="42"/>
      <c r="E72" s="42"/>
      <c r="F72" s="42"/>
      <c r="G72" s="42"/>
      <c r="H72" s="42"/>
      <c r="I72" s="42"/>
      <c r="J72" s="42"/>
      <c r="K72" s="42"/>
      <c r="L72" s="42"/>
      <c r="M72" s="42"/>
      <c r="N72" s="42"/>
      <c r="O72" s="42"/>
      <c r="P72" s="42"/>
      <c r="Q72" s="42"/>
      <c r="R72" s="42"/>
      <c r="S72" s="42"/>
    </row>
    <row r="74" spans="1:19" x14ac:dyDescent="0.25">
      <c r="A74" s="37"/>
      <c r="B74" s="16"/>
      <c r="C74" s="16"/>
      <c r="D74" s="16"/>
      <c r="E74" s="16"/>
      <c r="F74" s="16"/>
      <c r="G74" s="16"/>
      <c r="H74" s="16"/>
      <c r="I74" s="16"/>
      <c r="J74" s="16"/>
      <c r="K74" s="16"/>
      <c r="L74" s="16"/>
      <c r="M74" s="16"/>
      <c r="N74" s="16"/>
      <c r="O74" s="16"/>
      <c r="P74" s="16"/>
      <c r="Q74" s="16"/>
      <c r="R74" s="16"/>
      <c r="S74" s="16"/>
    </row>
    <row r="75" spans="1:19" x14ac:dyDescent="0.25">
      <c r="A75" s="41"/>
      <c r="B75" s="42"/>
      <c r="C75" s="42"/>
      <c r="D75" s="42"/>
      <c r="E75" s="42"/>
      <c r="F75" s="42"/>
      <c r="G75" s="42"/>
      <c r="H75" s="42"/>
      <c r="I75" s="42"/>
      <c r="J75" s="42"/>
      <c r="K75" s="42"/>
      <c r="L75" s="42"/>
      <c r="M75" s="42"/>
      <c r="N75" s="42"/>
      <c r="O75" s="42"/>
      <c r="P75" s="42"/>
      <c r="Q75" s="42"/>
      <c r="R75" s="42"/>
      <c r="S75" s="42"/>
    </row>
    <row r="76" spans="1:19" x14ac:dyDescent="0.25">
      <c r="A76" s="41"/>
      <c r="B76" s="42"/>
      <c r="C76" s="42"/>
      <c r="D76" s="42"/>
      <c r="E76" s="42"/>
      <c r="F76" s="42"/>
      <c r="G76" s="42"/>
      <c r="H76" s="42"/>
      <c r="I76" s="42"/>
      <c r="J76" s="42"/>
      <c r="K76" s="42"/>
      <c r="L76" s="42"/>
      <c r="M76" s="42"/>
      <c r="N76" s="42"/>
      <c r="O76" s="42"/>
      <c r="P76" s="42"/>
      <c r="Q76" s="42"/>
      <c r="R76" s="42"/>
      <c r="S76" s="42"/>
    </row>
    <row r="77" spans="1:19" x14ac:dyDescent="0.25">
      <c r="A77" s="41"/>
      <c r="B77" s="42"/>
      <c r="C77" s="42"/>
      <c r="D77" s="42"/>
      <c r="E77" s="42"/>
      <c r="F77" s="42"/>
      <c r="G77" s="42"/>
      <c r="H77" s="42"/>
      <c r="I77" s="42"/>
      <c r="J77" s="42"/>
      <c r="K77" s="42"/>
      <c r="L77" s="42"/>
      <c r="M77" s="42"/>
      <c r="N77" s="42"/>
      <c r="O77" s="42"/>
      <c r="P77" s="42"/>
      <c r="Q77" s="42"/>
      <c r="R77" s="42"/>
      <c r="S77" s="42"/>
    </row>
    <row r="78" spans="1:19" x14ac:dyDescent="0.25">
      <c r="A78" s="41"/>
      <c r="B78" s="42"/>
      <c r="C78" s="42"/>
      <c r="D78" s="42"/>
      <c r="E78" s="42"/>
      <c r="F78" s="42"/>
      <c r="G78" s="42"/>
      <c r="H78" s="42"/>
      <c r="I78" s="42"/>
      <c r="J78" s="42"/>
      <c r="K78" s="42"/>
      <c r="L78" s="42"/>
      <c r="M78" s="42"/>
      <c r="N78" s="42"/>
      <c r="O78" s="42"/>
      <c r="P78" s="42"/>
      <c r="Q78" s="42"/>
      <c r="R78" s="42"/>
      <c r="S78" s="42"/>
    </row>
    <row r="79" spans="1:19" x14ac:dyDescent="0.25">
      <c r="A79" s="41"/>
      <c r="B79" s="42"/>
      <c r="C79" s="42"/>
      <c r="D79" s="42"/>
      <c r="E79" s="42"/>
      <c r="F79" s="42"/>
      <c r="G79" s="42"/>
      <c r="H79" s="42"/>
      <c r="I79" s="42"/>
      <c r="J79" s="42"/>
      <c r="K79" s="42"/>
      <c r="L79" s="42"/>
      <c r="M79" s="42"/>
      <c r="N79" s="42"/>
      <c r="O79" s="42"/>
      <c r="P79" s="42"/>
      <c r="Q79" s="42"/>
      <c r="R79" s="42"/>
      <c r="S79" s="42"/>
    </row>
    <row r="80" spans="1:19" x14ac:dyDescent="0.25">
      <c r="A80" s="41"/>
      <c r="B80" s="42"/>
      <c r="C80" s="42"/>
      <c r="D80" s="42"/>
      <c r="E80" s="42"/>
      <c r="F80" s="42"/>
      <c r="G80" s="42"/>
      <c r="H80" s="42"/>
      <c r="I80" s="42"/>
      <c r="J80" s="42"/>
      <c r="K80" s="42"/>
      <c r="L80" s="42"/>
      <c r="M80" s="42"/>
      <c r="N80" s="42"/>
      <c r="O80" s="42"/>
      <c r="P80" s="42"/>
      <c r="Q80" s="42"/>
      <c r="R80" s="42"/>
      <c r="S80" s="42"/>
    </row>
    <row r="81" spans="1:19" ht="17.25" customHeight="1" x14ac:dyDescent="0.25">
      <c r="A81" s="43"/>
      <c r="B81" s="42"/>
      <c r="C81" s="42"/>
      <c r="D81" s="42"/>
      <c r="E81" s="42"/>
      <c r="F81" s="42"/>
      <c r="G81" s="42"/>
      <c r="H81" s="42"/>
      <c r="I81" s="42"/>
      <c r="J81" s="42"/>
      <c r="K81" s="42"/>
      <c r="L81" s="42"/>
      <c r="M81" s="42"/>
      <c r="N81" s="42"/>
      <c r="O81" s="42"/>
      <c r="P81" s="42"/>
      <c r="Q81" s="42"/>
      <c r="R81" s="42"/>
      <c r="S81" s="42"/>
    </row>
    <row r="82" spans="1:19" x14ac:dyDescent="0.25">
      <c r="A82" s="41"/>
      <c r="B82" s="42"/>
      <c r="C82" s="42"/>
      <c r="D82" s="42"/>
      <c r="E82" s="42"/>
      <c r="F82" s="42"/>
      <c r="G82" s="42"/>
      <c r="H82" s="42"/>
      <c r="I82" s="42"/>
      <c r="J82" s="42"/>
      <c r="K82" s="42"/>
      <c r="L82" s="42"/>
      <c r="M82" s="42"/>
      <c r="N82" s="42"/>
      <c r="O82" s="42"/>
      <c r="P82" s="42"/>
      <c r="Q82" s="42"/>
      <c r="R82" s="42"/>
      <c r="S82" s="42"/>
    </row>
    <row r="83" spans="1:19" x14ac:dyDescent="0.25">
      <c r="A83" s="41"/>
      <c r="B83" s="42"/>
      <c r="C83" s="42"/>
      <c r="D83" s="42"/>
      <c r="E83" s="42"/>
      <c r="F83" s="42"/>
      <c r="G83" s="42"/>
      <c r="H83" s="42"/>
      <c r="I83" s="42"/>
      <c r="J83" s="42"/>
      <c r="K83" s="42"/>
      <c r="L83" s="42"/>
      <c r="M83" s="42"/>
      <c r="N83" s="42"/>
      <c r="O83" s="42"/>
      <c r="P83" s="42"/>
      <c r="Q83" s="42"/>
      <c r="R83" s="42"/>
      <c r="S83" s="42"/>
    </row>
    <row r="84" spans="1:19" x14ac:dyDescent="0.25">
      <c r="A84" s="41"/>
      <c r="B84" s="42"/>
      <c r="C84" s="42"/>
      <c r="D84" s="42"/>
      <c r="E84" s="42"/>
      <c r="F84" s="42"/>
      <c r="G84" s="42"/>
      <c r="H84" s="42"/>
      <c r="I84" s="42"/>
      <c r="J84" s="42"/>
      <c r="K84" s="42"/>
      <c r="L84" s="42"/>
      <c r="M84" s="42"/>
      <c r="N84" s="42"/>
      <c r="O84" s="42"/>
      <c r="P84" s="42"/>
      <c r="Q84" s="42"/>
      <c r="R84" s="42"/>
      <c r="S84" s="42"/>
    </row>
    <row r="85" spans="1:19" x14ac:dyDescent="0.25">
      <c r="A85" s="41"/>
      <c r="B85" s="42"/>
      <c r="C85" s="42"/>
      <c r="D85" s="42"/>
      <c r="E85" s="42"/>
      <c r="F85" s="42"/>
      <c r="G85" s="42"/>
      <c r="H85" s="42"/>
      <c r="I85" s="42"/>
      <c r="J85" s="42"/>
      <c r="K85" s="42"/>
      <c r="L85" s="42"/>
      <c r="M85" s="42"/>
      <c r="N85" s="42"/>
      <c r="O85" s="42"/>
      <c r="P85" s="42"/>
      <c r="Q85" s="42"/>
      <c r="R85" s="42"/>
      <c r="S85" s="42"/>
    </row>
    <row r="87" spans="1:19" x14ac:dyDescent="0.25">
      <c r="C87" s="127"/>
      <c r="D87" s="127"/>
      <c r="E87" s="127"/>
      <c r="F87" s="127"/>
      <c r="G87" s="127"/>
      <c r="H87" s="127"/>
      <c r="I87" s="127"/>
      <c r="J87" s="127"/>
      <c r="K87" s="127"/>
      <c r="L87" s="127"/>
      <c r="M87" s="127"/>
      <c r="N87" s="127"/>
      <c r="O87" s="127"/>
      <c r="P87" s="127"/>
      <c r="Q87" s="127"/>
      <c r="R87" s="127"/>
      <c r="S87" s="127"/>
    </row>
    <row r="88" spans="1:19" x14ac:dyDescent="0.25">
      <c r="C88" s="127"/>
      <c r="D88" s="127"/>
      <c r="E88" s="127"/>
      <c r="F88" s="127"/>
      <c r="G88" s="127"/>
      <c r="H88" s="127"/>
      <c r="I88" s="127"/>
      <c r="J88" s="127"/>
      <c r="K88" s="127"/>
      <c r="L88" s="127"/>
      <c r="M88" s="127"/>
      <c r="N88" s="127"/>
      <c r="O88" s="127"/>
      <c r="P88" s="127"/>
      <c r="Q88" s="127"/>
      <c r="R88" s="127"/>
      <c r="S88" s="127"/>
    </row>
    <row r="89" spans="1:19" ht="6.75" customHeight="1" x14ac:dyDescent="0.25">
      <c r="C89" s="44"/>
      <c r="D89" s="44"/>
      <c r="E89" s="44"/>
      <c r="F89" s="44"/>
      <c r="G89" s="44"/>
      <c r="H89" s="44"/>
      <c r="I89" s="44"/>
      <c r="J89" s="44"/>
      <c r="K89" s="44"/>
      <c r="L89" s="44"/>
      <c r="M89" s="44"/>
      <c r="N89" s="44"/>
      <c r="O89" s="44"/>
      <c r="P89" s="44"/>
      <c r="Q89" s="44"/>
      <c r="R89" s="44"/>
      <c r="S89" s="44"/>
    </row>
    <row r="90" spans="1:19" x14ac:dyDescent="0.25">
      <c r="A90" s="37"/>
      <c r="B90" s="16"/>
      <c r="C90" s="16"/>
      <c r="D90" s="16"/>
      <c r="E90" s="16"/>
      <c r="F90" s="16"/>
      <c r="G90" s="16"/>
      <c r="H90" s="16"/>
      <c r="I90" s="16"/>
      <c r="J90" s="16"/>
      <c r="K90" s="16"/>
      <c r="L90" s="16"/>
      <c r="M90" s="16"/>
      <c r="N90" s="16"/>
      <c r="O90" s="16"/>
      <c r="P90" s="16"/>
      <c r="Q90" s="16"/>
      <c r="R90" s="16"/>
      <c r="S90" s="16"/>
    </row>
    <row r="91" spans="1:19" x14ac:dyDescent="0.25">
      <c r="A91" s="41"/>
      <c r="B91" s="42"/>
      <c r="C91" s="42"/>
      <c r="D91" s="42"/>
      <c r="E91" s="42"/>
      <c r="F91" s="42"/>
      <c r="G91" s="42"/>
      <c r="H91" s="42"/>
      <c r="I91" s="42"/>
      <c r="J91" s="42"/>
      <c r="K91" s="42"/>
      <c r="L91" s="42"/>
      <c r="M91" s="42"/>
      <c r="N91" s="42"/>
      <c r="O91" s="42"/>
      <c r="P91" s="42"/>
      <c r="Q91" s="42"/>
      <c r="R91" s="42"/>
      <c r="S91" s="42"/>
    </row>
    <row r="92" spans="1:19" x14ac:dyDescent="0.25">
      <c r="A92" s="41"/>
      <c r="B92" s="42"/>
      <c r="C92" s="42"/>
      <c r="D92" s="42"/>
      <c r="E92" s="42"/>
      <c r="F92" s="42"/>
      <c r="G92" s="42"/>
      <c r="H92" s="42"/>
      <c r="I92" s="42"/>
      <c r="J92" s="42"/>
      <c r="K92" s="42"/>
      <c r="L92" s="42"/>
      <c r="M92" s="42"/>
      <c r="N92" s="42"/>
      <c r="O92" s="42"/>
      <c r="P92" s="42"/>
      <c r="Q92" s="42"/>
      <c r="R92" s="42"/>
      <c r="S92" s="42"/>
    </row>
    <row r="93" spans="1:19" x14ac:dyDescent="0.25">
      <c r="A93" s="41"/>
      <c r="B93" s="42"/>
      <c r="C93" s="42"/>
      <c r="D93" s="42"/>
      <c r="E93" s="42"/>
      <c r="F93" s="42"/>
      <c r="G93" s="42"/>
      <c r="H93" s="42"/>
      <c r="I93" s="42"/>
      <c r="J93" s="42"/>
      <c r="K93" s="42"/>
      <c r="L93" s="42"/>
      <c r="M93" s="42"/>
      <c r="N93" s="42"/>
      <c r="O93" s="42"/>
      <c r="P93" s="42"/>
      <c r="Q93" s="42"/>
      <c r="R93" s="42"/>
      <c r="S93" s="42"/>
    </row>
    <row r="94" spans="1:19" x14ac:dyDescent="0.25">
      <c r="A94" s="41"/>
      <c r="B94" s="42"/>
      <c r="C94" s="42"/>
      <c r="D94" s="42"/>
      <c r="E94" s="42"/>
      <c r="F94" s="42"/>
      <c r="G94" s="42"/>
      <c r="H94" s="42"/>
      <c r="I94" s="42"/>
      <c r="J94" s="42"/>
      <c r="K94" s="42"/>
      <c r="L94" s="42"/>
      <c r="M94" s="42"/>
      <c r="N94" s="42"/>
      <c r="O94" s="42"/>
      <c r="P94" s="42"/>
      <c r="Q94" s="42"/>
      <c r="R94" s="42"/>
      <c r="S94" s="42"/>
    </row>
    <row r="95" spans="1:19" x14ac:dyDescent="0.25">
      <c r="A95" s="41"/>
      <c r="B95" s="42"/>
      <c r="C95" s="42"/>
      <c r="D95" s="42"/>
      <c r="E95" s="42"/>
      <c r="F95" s="42"/>
      <c r="G95" s="42"/>
      <c r="H95" s="42"/>
      <c r="I95" s="42"/>
      <c r="J95" s="42"/>
      <c r="K95" s="42"/>
      <c r="L95" s="42"/>
      <c r="M95" s="42"/>
      <c r="N95" s="42"/>
      <c r="O95" s="42"/>
      <c r="P95" s="42"/>
      <c r="Q95" s="42"/>
      <c r="R95" s="42"/>
      <c r="S95" s="42"/>
    </row>
    <row r="96" spans="1:19" x14ac:dyDescent="0.25">
      <c r="A96" s="41"/>
      <c r="B96" s="42"/>
      <c r="C96" s="42"/>
      <c r="D96" s="42"/>
      <c r="E96" s="42"/>
      <c r="F96" s="42"/>
      <c r="G96" s="42"/>
      <c r="H96" s="42"/>
      <c r="I96" s="42"/>
      <c r="J96" s="42"/>
      <c r="K96" s="42"/>
      <c r="L96" s="42"/>
      <c r="M96" s="42"/>
      <c r="N96" s="42"/>
      <c r="O96" s="42"/>
      <c r="P96" s="42"/>
      <c r="Q96" s="42"/>
      <c r="R96" s="42"/>
      <c r="S96" s="42"/>
    </row>
    <row r="97" spans="1:19" x14ac:dyDescent="0.25">
      <c r="A97" s="43"/>
      <c r="B97" s="42"/>
      <c r="C97" s="42"/>
      <c r="D97" s="42"/>
      <c r="E97" s="42"/>
      <c r="F97" s="42"/>
      <c r="G97" s="42"/>
      <c r="H97" s="42"/>
      <c r="I97" s="42"/>
      <c r="J97" s="42"/>
      <c r="K97" s="42"/>
      <c r="L97" s="42"/>
      <c r="M97" s="42"/>
      <c r="N97" s="42"/>
      <c r="O97" s="42"/>
      <c r="P97" s="42"/>
      <c r="Q97" s="42"/>
      <c r="R97" s="42"/>
      <c r="S97" s="42"/>
    </row>
    <row r="98" spans="1:19" x14ac:dyDescent="0.25">
      <c r="A98" s="41"/>
      <c r="B98" s="42"/>
      <c r="C98" s="42"/>
      <c r="D98" s="42"/>
      <c r="E98" s="42"/>
      <c r="F98" s="42"/>
      <c r="G98" s="42"/>
      <c r="H98" s="42"/>
      <c r="I98" s="42"/>
      <c r="J98" s="42"/>
      <c r="K98" s="42"/>
      <c r="L98" s="42"/>
      <c r="M98" s="42"/>
      <c r="N98" s="42"/>
      <c r="O98" s="42"/>
      <c r="P98" s="42"/>
      <c r="Q98" s="42"/>
      <c r="R98" s="42"/>
      <c r="S98" s="42"/>
    </row>
    <row r="99" spans="1:19" x14ac:dyDescent="0.25">
      <c r="A99" s="41"/>
      <c r="B99" s="42"/>
      <c r="C99" s="42"/>
      <c r="D99" s="42"/>
      <c r="E99" s="42"/>
      <c r="F99" s="42"/>
      <c r="G99" s="42"/>
      <c r="H99" s="42"/>
      <c r="I99" s="42"/>
      <c r="J99" s="42"/>
      <c r="K99" s="42"/>
      <c r="L99" s="42"/>
      <c r="M99" s="42"/>
      <c r="N99" s="42"/>
      <c r="O99" s="42"/>
      <c r="P99" s="42"/>
      <c r="Q99" s="42"/>
      <c r="R99" s="42"/>
      <c r="S99" s="42"/>
    </row>
    <row r="100" spans="1:19" x14ac:dyDescent="0.25">
      <c r="A100" s="41"/>
      <c r="B100" s="42"/>
      <c r="C100" s="42"/>
      <c r="D100" s="42"/>
      <c r="E100" s="42"/>
      <c r="F100" s="42"/>
      <c r="G100" s="42"/>
      <c r="H100" s="42"/>
      <c r="I100" s="42"/>
      <c r="J100" s="42"/>
      <c r="K100" s="42"/>
      <c r="L100" s="42"/>
      <c r="M100" s="42"/>
      <c r="N100" s="42"/>
      <c r="O100" s="42"/>
      <c r="P100" s="42"/>
      <c r="Q100" s="42"/>
      <c r="R100" s="42"/>
      <c r="S100" s="42"/>
    </row>
    <row r="101" spans="1:19" x14ac:dyDescent="0.25">
      <c r="A101" s="41"/>
      <c r="B101" s="42"/>
      <c r="C101" s="42"/>
      <c r="D101" s="42"/>
      <c r="E101" s="42"/>
      <c r="F101" s="42"/>
      <c r="G101" s="42"/>
      <c r="H101" s="42"/>
      <c r="I101" s="42"/>
      <c r="J101" s="42"/>
      <c r="K101" s="42"/>
      <c r="L101" s="42"/>
      <c r="M101" s="42"/>
      <c r="N101" s="42"/>
      <c r="O101" s="42"/>
      <c r="P101" s="42"/>
      <c r="Q101" s="42"/>
      <c r="R101" s="42"/>
      <c r="S101" s="42"/>
    </row>
    <row r="103" spans="1:19" x14ac:dyDescent="0.25">
      <c r="A103" s="37"/>
      <c r="B103" s="16"/>
      <c r="C103" s="16"/>
      <c r="D103" s="16"/>
      <c r="E103" s="16"/>
      <c r="F103" s="16"/>
      <c r="G103" s="16"/>
      <c r="H103" s="16"/>
      <c r="I103" s="16"/>
      <c r="J103" s="16"/>
      <c r="K103" s="16"/>
      <c r="L103" s="16"/>
      <c r="M103" s="16"/>
      <c r="N103" s="16"/>
      <c r="O103" s="16"/>
      <c r="P103" s="16"/>
      <c r="Q103" s="16"/>
      <c r="R103" s="16"/>
      <c r="S103" s="16"/>
    </row>
    <row r="104" spans="1:19" x14ac:dyDescent="0.25">
      <c r="A104" s="41"/>
      <c r="B104" s="42"/>
      <c r="C104" s="42"/>
      <c r="D104" s="42"/>
      <c r="E104" s="42"/>
      <c r="F104" s="42"/>
      <c r="G104" s="42"/>
      <c r="H104" s="42"/>
      <c r="I104" s="42"/>
      <c r="J104" s="42"/>
      <c r="K104" s="42"/>
      <c r="L104" s="42"/>
      <c r="M104" s="42"/>
      <c r="N104" s="42"/>
      <c r="O104" s="42"/>
      <c r="P104" s="42"/>
      <c r="Q104" s="42"/>
      <c r="R104" s="42"/>
      <c r="S104" s="42"/>
    </row>
    <row r="105" spans="1:19" x14ac:dyDescent="0.25">
      <c r="A105" s="41"/>
      <c r="B105" s="42"/>
      <c r="C105" s="42"/>
      <c r="D105" s="42"/>
      <c r="E105" s="42"/>
      <c r="F105" s="42"/>
      <c r="G105" s="42"/>
      <c r="H105" s="42"/>
      <c r="I105" s="42"/>
      <c r="J105" s="42"/>
      <c r="K105" s="42"/>
      <c r="L105" s="42"/>
      <c r="M105" s="42"/>
      <c r="N105" s="42"/>
      <c r="O105" s="42"/>
      <c r="P105" s="42"/>
      <c r="Q105" s="42"/>
      <c r="R105" s="42"/>
      <c r="S105" s="42"/>
    </row>
    <row r="106" spans="1:19" x14ac:dyDescent="0.25">
      <c r="A106" s="41"/>
      <c r="B106" s="42"/>
      <c r="C106" s="42"/>
      <c r="D106" s="42"/>
      <c r="E106" s="42"/>
      <c r="F106" s="42"/>
      <c r="G106" s="42"/>
      <c r="H106" s="42"/>
      <c r="I106" s="42"/>
      <c r="J106" s="42"/>
      <c r="K106" s="42"/>
      <c r="L106" s="42"/>
      <c r="M106" s="42"/>
      <c r="N106" s="42"/>
      <c r="O106" s="42"/>
      <c r="P106" s="42"/>
      <c r="Q106" s="42"/>
      <c r="R106" s="42"/>
      <c r="S106" s="42"/>
    </row>
    <row r="107" spans="1:19" x14ac:dyDescent="0.25">
      <c r="A107" s="41"/>
      <c r="B107" s="42"/>
      <c r="C107" s="42"/>
      <c r="D107" s="42"/>
      <c r="E107" s="42"/>
      <c r="F107" s="42"/>
      <c r="G107" s="42"/>
      <c r="H107" s="42"/>
      <c r="I107" s="42"/>
      <c r="J107" s="42"/>
      <c r="K107" s="42"/>
      <c r="L107" s="42"/>
      <c r="M107" s="42"/>
      <c r="N107" s="42"/>
      <c r="O107" s="42"/>
      <c r="P107" s="42"/>
      <c r="Q107" s="42"/>
      <c r="R107" s="42"/>
      <c r="S107" s="42"/>
    </row>
    <row r="108" spans="1:19" x14ac:dyDescent="0.25">
      <c r="A108" s="41"/>
      <c r="B108" s="42"/>
      <c r="C108" s="42"/>
      <c r="D108" s="42"/>
      <c r="E108" s="42"/>
      <c r="F108" s="42"/>
      <c r="G108" s="42"/>
      <c r="H108" s="42"/>
      <c r="I108" s="42"/>
      <c r="J108" s="42"/>
      <c r="K108" s="42"/>
      <c r="L108" s="42"/>
      <c r="M108" s="42"/>
      <c r="N108" s="42"/>
      <c r="O108" s="42"/>
      <c r="P108" s="42"/>
      <c r="Q108" s="42"/>
      <c r="R108" s="42"/>
      <c r="S108" s="42"/>
    </row>
    <row r="109" spans="1:19" x14ac:dyDescent="0.25">
      <c r="A109" s="41"/>
      <c r="B109" s="42"/>
      <c r="C109" s="42"/>
      <c r="D109" s="42"/>
      <c r="E109" s="42"/>
      <c r="F109" s="42"/>
      <c r="G109" s="42"/>
      <c r="H109" s="42"/>
      <c r="I109" s="42"/>
      <c r="J109" s="42"/>
      <c r="K109" s="42"/>
      <c r="L109" s="42"/>
      <c r="M109" s="42"/>
      <c r="N109" s="42"/>
      <c r="O109" s="42"/>
      <c r="P109" s="42"/>
      <c r="Q109" s="42"/>
      <c r="R109" s="42"/>
      <c r="S109" s="42"/>
    </row>
    <row r="110" spans="1:19" x14ac:dyDescent="0.25">
      <c r="A110" s="43"/>
      <c r="B110" s="42"/>
      <c r="C110" s="42"/>
      <c r="D110" s="42"/>
      <c r="E110" s="42"/>
      <c r="F110" s="42"/>
      <c r="G110" s="42"/>
      <c r="H110" s="42"/>
      <c r="I110" s="42"/>
      <c r="J110" s="42"/>
      <c r="K110" s="42"/>
      <c r="L110" s="42"/>
      <c r="M110" s="42"/>
      <c r="N110" s="42"/>
      <c r="O110" s="42"/>
      <c r="P110" s="42"/>
      <c r="Q110" s="42"/>
      <c r="R110" s="42"/>
      <c r="S110" s="42"/>
    </row>
    <row r="111" spans="1:19" x14ac:dyDescent="0.25">
      <c r="A111" s="41"/>
      <c r="B111" s="42"/>
      <c r="C111" s="42"/>
      <c r="D111" s="42"/>
      <c r="E111" s="42"/>
      <c r="F111" s="42"/>
      <c r="G111" s="42"/>
      <c r="H111" s="42"/>
      <c r="I111" s="42"/>
      <c r="J111" s="42"/>
      <c r="K111" s="42"/>
      <c r="L111" s="42"/>
      <c r="M111" s="42"/>
      <c r="N111" s="42"/>
      <c r="O111" s="42"/>
      <c r="P111" s="42"/>
      <c r="Q111" s="42"/>
      <c r="R111" s="42"/>
      <c r="S111" s="42"/>
    </row>
    <row r="112" spans="1:19" x14ac:dyDescent="0.25">
      <c r="A112" s="41"/>
      <c r="B112" s="42"/>
      <c r="C112" s="42"/>
      <c r="D112" s="42"/>
      <c r="E112" s="42"/>
      <c r="F112" s="42"/>
      <c r="G112" s="42"/>
      <c r="H112" s="42"/>
      <c r="I112" s="42"/>
      <c r="J112" s="42"/>
      <c r="K112" s="42"/>
      <c r="L112" s="42"/>
      <c r="M112" s="42"/>
      <c r="N112" s="42"/>
      <c r="O112" s="42"/>
      <c r="P112" s="42"/>
      <c r="Q112" s="42"/>
      <c r="R112" s="42"/>
      <c r="S112" s="42"/>
    </row>
    <row r="113" spans="1:19" x14ac:dyDescent="0.25">
      <c r="A113" s="41"/>
      <c r="B113" s="42"/>
      <c r="C113" s="42"/>
      <c r="D113" s="42"/>
      <c r="E113" s="42"/>
      <c r="F113" s="42"/>
      <c r="G113" s="42"/>
      <c r="H113" s="42"/>
      <c r="I113" s="42"/>
      <c r="J113" s="42"/>
      <c r="K113" s="42"/>
      <c r="L113" s="42"/>
      <c r="M113" s="42"/>
      <c r="N113" s="42"/>
      <c r="O113" s="42"/>
      <c r="P113" s="42"/>
      <c r="Q113" s="42"/>
      <c r="R113" s="42"/>
      <c r="S113" s="42"/>
    </row>
    <row r="114" spans="1:19" x14ac:dyDescent="0.25">
      <c r="A114" s="41"/>
      <c r="B114" s="42"/>
      <c r="C114" s="42"/>
      <c r="D114" s="42"/>
      <c r="E114" s="42"/>
      <c r="F114" s="42"/>
      <c r="G114" s="42"/>
      <c r="H114" s="42"/>
      <c r="I114" s="42"/>
      <c r="J114" s="42"/>
      <c r="K114" s="42"/>
      <c r="L114" s="42"/>
      <c r="M114" s="42"/>
      <c r="N114" s="42"/>
      <c r="O114" s="42"/>
      <c r="P114" s="42"/>
      <c r="Q114" s="42"/>
      <c r="R114" s="42"/>
      <c r="S114" s="42"/>
    </row>
    <row r="116" spans="1:19" x14ac:dyDescent="0.25">
      <c r="C116" s="127"/>
      <c r="D116" s="127"/>
      <c r="E116" s="127"/>
      <c r="F116" s="127"/>
      <c r="G116" s="127"/>
      <c r="H116" s="127"/>
      <c r="I116" s="127"/>
      <c r="J116" s="127"/>
      <c r="K116" s="127"/>
      <c r="L116" s="127"/>
      <c r="M116" s="127"/>
      <c r="N116" s="127"/>
      <c r="O116" s="127"/>
      <c r="P116" s="127"/>
      <c r="Q116" s="127"/>
      <c r="R116" s="127"/>
      <c r="S116" s="127"/>
    </row>
    <row r="117" spans="1:19" x14ac:dyDescent="0.25">
      <c r="C117" s="127"/>
      <c r="D117" s="127"/>
      <c r="E117" s="127"/>
      <c r="F117" s="127"/>
      <c r="G117" s="127"/>
      <c r="H117" s="127"/>
      <c r="I117" s="127"/>
      <c r="J117" s="127"/>
      <c r="K117" s="127"/>
      <c r="L117" s="127"/>
      <c r="M117" s="127"/>
      <c r="N117" s="127"/>
      <c r="O117" s="127"/>
      <c r="P117" s="127"/>
      <c r="Q117" s="127"/>
      <c r="R117" s="127"/>
      <c r="S117" s="127"/>
    </row>
    <row r="119" spans="1:19" x14ac:dyDescent="0.25">
      <c r="A119" s="37"/>
      <c r="B119" s="16"/>
      <c r="C119" s="16"/>
      <c r="D119" s="16"/>
      <c r="E119" s="16"/>
      <c r="F119" s="16"/>
      <c r="G119" s="16"/>
      <c r="H119" s="16"/>
      <c r="I119" s="16"/>
      <c r="J119" s="16"/>
      <c r="K119" s="16"/>
      <c r="L119" s="16"/>
      <c r="M119" s="16"/>
      <c r="N119" s="16"/>
      <c r="O119" s="16"/>
      <c r="P119" s="16"/>
      <c r="Q119" s="16"/>
      <c r="R119" s="16"/>
      <c r="S119" s="16"/>
    </row>
    <row r="120" spans="1:19" x14ac:dyDescent="0.25">
      <c r="A120" s="41"/>
      <c r="B120" s="42"/>
      <c r="C120" s="42"/>
      <c r="D120" s="42"/>
      <c r="E120" s="42"/>
      <c r="F120" s="42"/>
      <c r="G120" s="42"/>
      <c r="H120" s="42"/>
      <c r="I120" s="42"/>
      <c r="J120" s="42"/>
      <c r="K120" s="42"/>
      <c r="L120" s="42"/>
      <c r="M120" s="42"/>
      <c r="N120" s="42"/>
      <c r="O120" s="42"/>
      <c r="P120" s="42"/>
      <c r="Q120" s="42"/>
      <c r="R120" s="42"/>
      <c r="S120" s="42"/>
    </row>
    <row r="121" spans="1:19" x14ac:dyDescent="0.25">
      <c r="A121" s="41"/>
      <c r="B121" s="42"/>
      <c r="C121" s="42"/>
      <c r="D121" s="42"/>
      <c r="E121" s="42"/>
      <c r="F121" s="42"/>
      <c r="G121" s="42"/>
      <c r="H121" s="42"/>
      <c r="I121" s="42"/>
      <c r="J121" s="42"/>
      <c r="K121" s="42"/>
      <c r="L121" s="42"/>
      <c r="M121" s="42"/>
      <c r="N121" s="42"/>
      <c r="O121" s="42"/>
      <c r="P121" s="42"/>
      <c r="Q121" s="42"/>
      <c r="R121" s="42"/>
      <c r="S121" s="42"/>
    </row>
    <row r="122" spans="1:19" x14ac:dyDescent="0.25">
      <c r="A122" s="41"/>
      <c r="B122" s="42"/>
      <c r="C122" s="42"/>
      <c r="D122" s="42"/>
      <c r="E122" s="42"/>
      <c r="F122" s="42"/>
      <c r="G122" s="42"/>
      <c r="H122" s="42"/>
      <c r="I122" s="42"/>
      <c r="J122" s="42"/>
      <c r="K122" s="42"/>
      <c r="L122" s="42"/>
      <c r="M122" s="42"/>
      <c r="N122" s="42"/>
      <c r="O122" s="42"/>
      <c r="P122" s="42"/>
      <c r="Q122" s="42"/>
      <c r="R122" s="42"/>
      <c r="S122" s="42"/>
    </row>
    <row r="123" spans="1:19" x14ac:dyDescent="0.25">
      <c r="A123" s="41"/>
      <c r="B123" s="42"/>
      <c r="C123" s="42"/>
      <c r="D123" s="42"/>
      <c r="E123" s="42"/>
      <c r="F123" s="42"/>
      <c r="G123" s="42"/>
      <c r="H123" s="42"/>
      <c r="I123" s="42"/>
      <c r="J123" s="42"/>
      <c r="K123" s="42"/>
      <c r="L123" s="42"/>
      <c r="M123" s="42"/>
      <c r="N123" s="42"/>
      <c r="O123" s="42"/>
      <c r="P123" s="42"/>
      <c r="Q123" s="42"/>
      <c r="R123" s="42"/>
      <c r="S123" s="42"/>
    </row>
    <row r="124" spans="1:19" x14ac:dyDescent="0.25">
      <c r="A124" s="41"/>
      <c r="B124" s="42"/>
      <c r="C124" s="42"/>
      <c r="D124" s="42"/>
      <c r="E124" s="42"/>
      <c r="F124" s="42"/>
      <c r="G124" s="42"/>
      <c r="H124" s="42"/>
      <c r="I124" s="42"/>
      <c r="J124" s="42"/>
      <c r="K124" s="42"/>
      <c r="L124" s="42"/>
      <c r="M124" s="42"/>
      <c r="N124" s="42"/>
      <c r="O124" s="42"/>
      <c r="P124" s="42"/>
      <c r="Q124" s="42"/>
      <c r="R124" s="42"/>
      <c r="S124" s="42"/>
    </row>
    <row r="125" spans="1:19" x14ac:dyDescent="0.25">
      <c r="A125" s="41"/>
      <c r="B125" s="42"/>
      <c r="C125" s="42"/>
      <c r="D125" s="42"/>
      <c r="E125" s="42"/>
      <c r="F125" s="42"/>
      <c r="G125" s="42"/>
      <c r="H125" s="42"/>
      <c r="I125" s="42"/>
      <c r="J125" s="42"/>
      <c r="K125" s="42"/>
      <c r="L125" s="42"/>
      <c r="M125" s="42"/>
      <c r="N125" s="42"/>
      <c r="O125" s="42"/>
      <c r="P125" s="42"/>
      <c r="Q125" s="42"/>
      <c r="R125" s="42"/>
      <c r="S125" s="42"/>
    </row>
    <row r="126" spans="1:19" x14ac:dyDescent="0.25">
      <c r="A126" s="43"/>
      <c r="B126" s="42"/>
      <c r="C126" s="42"/>
      <c r="D126" s="42"/>
      <c r="E126" s="42"/>
      <c r="F126" s="42"/>
      <c r="G126" s="42"/>
      <c r="H126" s="42"/>
      <c r="I126" s="42"/>
      <c r="J126" s="42"/>
      <c r="K126" s="42"/>
      <c r="L126" s="42"/>
      <c r="M126" s="42"/>
      <c r="N126" s="42"/>
      <c r="O126" s="42"/>
      <c r="P126" s="42"/>
      <c r="Q126" s="42"/>
      <c r="R126" s="42"/>
      <c r="S126" s="42"/>
    </row>
    <row r="127" spans="1:19" x14ac:dyDescent="0.25">
      <c r="A127" s="41"/>
      <c r="B127" s="42"/>
      <c r="C127" s="42"/>
      <c r="D127" s="42"/>
      <c r="E127" s="42"/>
      <c r="F127" s="42"/>
      <c r="G127" s="42"/>
      <c r="H127" s="42"/>
      <c r="I127" s="42"/>
      <c r="J127" s="42"/>
      <c r="K127" s="42"/>
      <c r="L127" s="42"/>
      <c r="M127" s="42"/>
      <c r="N127" s="42"/>
      <c r="O127" s="42"/>
      <c r="P127" s="42"/>
      <c r="Q127" s="42"/>
      <c r="R127" s="42"/>
      <c r="S127" s="42"/>
    </row>
    <row r="128" spans="1:19" x14ac:dyDescent="0.25">
      <c r="A128" s="41"/>
      <c r="B128" s="42"/>
      <c r="C128" s="42"/>
      <c r="D128" s="42"/>
      <c r="E128" s="42"/>
      <c r="F128" s="42"/>
      <c r="G128" s="42"/>
      <c r="H128" s="42"/>
      <c r="I128" s="42"/>
      <c r="J128" s="42"/>
      <c r="K128" s="42"/>
      <c r="L128" s="42"/>
      <c r="M128" s="42"/>
      <c r="N128" s="42"/>
      <c r="O128" s="42"/>
      <c r="P128" s="42"/>
      <c r="Q128" s="42"/>
      <c r="R128" s="42"/>
      <c r="S128" s="42"/>
    </row>
    <row r="129" spans="1:19" x14ac:dyDescent="0.25">
      <c r="A129" s="41"/>
      <c r="B129" s="42"/>
      <c r="C129" s="42"/>
      <c r="D129" s="42"/>
      <c r="E129" s="42"/>
      <c r="F129" s="42"/>
      <c r="G129" s="42"/>
      <c r="H129" s="42"/>
      <c r="I129" s="42"/>
      <c r="J129" s="42"/>
      <c r="K129" s="42"/>
      <c r="L129" s="42"/>
      <c r="M129" s="42"/>
      <c r="N129" s="42"/>
      <c r="O129" s="42"/>
      <c r="P129" s="42"/>
      <c r="Q129" s="42"/>
      <c r="R129" s="42"/>
      <c r="S129" s="42"/>
    </row>
    <row r="130" spans="1:19" x14ac:dyDescent="0.25">
      <c r="A130" s="41"/>
      <c r="B130" s="42"/>
      <c r="C130" s="42"/>
      <c r="D130" s="42"/>
      <c r="E130" s="42"/>
      <c r="F130" s="42"/>
      <c r="G130" s="42"/>
      <c r="H130" s="42"/>
      <c r="I130" s="42"/>
      <c r="J130" s="42"/>
      <c r="K130" s="42"/>
      <c r="L130" s="42"/>
      <c r="M130" s="42"/>
      <c r="N130" s="42"/>
      <c r="O130" s="42"/>
      <c r="P130" s="42"/>
      <c r="Q130" s="42"/>
      <c r="R130" s="42"/>
      <c r="S130" s="42"/>
    </row>
    <row r="132" spans="1:19" x14ac:dyDescent="0.25">
      <c r="A132" s="37"/>
      <c r="B132" s="16"/>
      <c r="C132" s="16"/>
      <c r="D132" s="16"/>
      <c r="E132" s="16"/>
      <c r="F132" s="16"/>
      <c r="G132" s="16"/>
      <c r="H132" s="16"/>
      <c r="I132" s="16"/>
      <c r="J132" s="16"/>
      <c r="K132" s="16"/>
      <c r="L132" s="16"/>
      <c r="M132" s="16"/>
      <c r="N132" s="16"/>
      <c r="O132" s="16"/>
      <c r="P132" s="16"/>
      <c r="Q132" s="16"/>
      <c r="R132" s="16"/>
      <c r="S132" s="16"/>
    </row>
    <row r="133" spans="1:19" x14ac:dyDescent="0.25">
      <c r="A133" s="41"/>
      <c r="B133" s="42"/>
      <c r="C133" s="42"/>
      <c r="D133" s="42"/>
      <c r="E133" s="42"/>
      <c r="F133" s="42"/>
      <c r="G133" s="42"/>
      <c r="H133" s="42"/>
      <c r="I133" s="42"/>
      <c r="J133" s="42"/>
      <c r="K133" s="42"/>
      <c r="L133" s="42"/>
      <c r="M133" s="42"/>
      <c r="N133" s="42"/>
      <c r="O133" s="42"/>
      <c r="P133" s="42"/>
      <c r="Q133" s="42"/>
      <c r="R133" s="42"/>
      <c r="S133" s="42"/>
    </row>
    <row r="134" spans="1:19" x14ac:dyDescent="0.25">
      <c r="A134" s="41"/>
      <c r="B134" s="42"/>
      <c r="C134" s="42"/>
      <c r="D134" s="42"/>
      <c r="E134" s="42"/>
      <c r="F134" s="42"/>
      <c r="G134" s="42"/>
      <c r="H134" s="42"/>
      <c r="I134" s="42"/>
      <c r="J134" s="42"/>
      <c r="K134" s="42"/>
      <c r="L134" s="42"/>
      <c r="M134" s="42"/>
      <c r="N134" s="42"/>
      <c r="O134" s="42"/>
      <c r="P134" s="42"/>
      <c r="Q134" s="42"/>
      <c r="R134" s="42"/>
      <c r="S134" s="42"/>
    </row>
    <row r="135" spans="1:19" x14ac:dyDescent="0.25">
      <c r="A135" s="41"/>
      <c r="B135" s="42"/>
      <c r="C135" s="42"/>
      <c r="D135" s="42"/>
      <c r="E135" s="42"/>
      <c r="F135" s="42"/>
      <c r="G135" s="42"/>
      <c r="H135" s="42"/>
      <c r="I135" s="42"/>
      <c r="J135" s="42"/>
      <c r="K135" s="42"/>
      <c r="L135" s="42"/>
      <c r="M135" s="42"/>
      <c r="N135" s="42"/>
      <c r="O135" s="42"/>
      <c r="P135" s="42"/>
      <c r="Q135" s="42"/>
      <c r="R135" s="42"/>
      <c r="S135" s="42"/>
    </row>
    <row r="136" spans="1:19" x14ac:dyDescent="0.25">
      <c r="A136" s="41"/>
      <c r="B136" s="42"/>
      <c r="C136" s="42"/>
      <c r="D136" s="42"/>
      <c r="E136" s="42"/>
      <c r="F136" s="42"/>
      <c r="G136" s="42"/>
      <c r="H136" s="42"/>
      <c r="I136" s="42"/>
      <c r="J136" s="42"/>
      <c r="K136" s="42"/>
      <c r="L136" s="42"/>
      <c r="M136" s="42"/>
      <c r="N136" s="42"/>
      <c r="O136" s="42"/>
      <c r="P136" s="42"/>
      <c r="Q136" s="42"/>
      <c r="R136" s="42"/>
      <c r="S136" s="42"/>
    </row>
    <row r="137" spans="1:19" x14ac:dyDescent="0.25">
      <c r="A137" s="41"/>
      <c r="B137" s="42"/>
      <c r="C137" s="42"/>
      <c r="D137" s="42"/>
      <c r="E137" s="42"/>
      <c r="F137" s="42"/>
      <c r="G137" s="42"/>
      <c r="H137" s="42"/>
      <c r="I137" s="42"/>
      <c r="J137" s="42"/>
      <c r="K137" s="42"/>
      <c r="L137" s="42"/>
      <c r="M137" s="42"/>
      <c r="N137" s="42"/>
      <c r="O137" s="42"/>
      <c r="P137" s="42"/>
      <c r="Q137" s="42"/>
      <c r="R137" s="42"/>
      <c r="S137" s="42"/>
    </row>
    <row r="138" spans="1:19" x14ac:dyDescent="0.25">
      <c r="A138" s="41"/>
      <c r="B138" s="42"/>
      <c r="C138" s="42"/>
      <c r="D138" s="42"/>
      <c r="E138" s="42"/>
      <c r="F138" s="42"/>
      <c r="G138" s="42"/>
      <c r="H138" s="42"/>
      <c r="I138" s="42"/>
      <c r="J138" s="42"/>
      <c r="K138" s="42"/>
      <c r="L138" s="42"/>
      <c r="M138" s="42"/>
      <c r="N138" s="42"/>
      <c r="O138" s="42"/>
      <c r="P138" s="42"/>
      <c r="Q138" s="42"/>
      <c r="R138" s="42"/>
      <c r="S138" s="42"/>
    </row>
    <row r="139" spans="1:19" x14ac:dyDescent="0.25">
      <c r="A139" s="43"/>
      <c r="B139" s="42"/>
      <c r="C139" s="42"/>
      <c r="D139" s="42"/>
      <c r="E139" s="42"/>
      <c r="F139" s="42"/>
      <c r="G139" s="42"/>
      <c r="H139" s="42"/>
      <c r="I139" s="42"/>
      <c r="J139" s="42"/>
      <c r="K139" s="42"/>
      <c r="L139" s="42"/>
      <c r="M139" s="42"/>
      <c r="N139" s="42"/>
      <c r="O139" s="42"/>
      <c r="P139" s="42"/>
      <c r="Q139" s="42"/>
      <c r="R139" s="42"/>
      <c r="S139" s="42"/>
    </row>
    <row r="140" spans="1:19" x14ac:dyDescent="0.25">
      <c r="A140" s="41"/>
      <c r="B140" s="42"/>
      <c r="C140" s="42"/>
      <c r="D140" s="42"/>
      <c r="E140" s="42"/>
      <c r="F140" s="42"/>
      <c r="G140" s="42"/>
      <c r="H140" s="42"/>
      <c r="I140" s="42"/>
      <c r="J140" s="42"/>
      <c r="K140" s="42"/>
      <c r="L140" s="42"/>
      <c r="M140" s="42"/>
      <c r="N140" s="42"/>
      <c r="O140" s="42"/>
      <c r="P140" s="42"/>
      <c r="Q140" s="42"/>
      <c r="R140" s="42"/>
      <c r="S140" s="42"/>
    </row>
    <row r="141" spans="1:19" x14ac:dyDescent="0.25">
      <c r="A141" s="41"/>
      <c r="B141" s="42"/>
      <c r="C141" s="42"/>
      <c r="D141" s="42"/>
      <c r="E141" s="42"/>
      <c r="F141" s="42"/>
      <c r="G141" s="42"/>
      <c r="H141" s="42"/>
      <c r="I141" s="42"/>
      <c r="J141" s="42"/>
      <c r="K141" s="42"/>
      <c r="L141" s="42"/>
      <c r="M141" s="42"/>
      <c r="N141" s="42"/>
      <c r="O141" s="42"/>
      <c r="P141" s="42"/>
      <c r="Q141" s="42"/>
      <c r="R141" s="42"/>
      <c r="S141" s="42"/>
    </row>
    <row r="142" spans="1:19" x14ac:dyDescent="0.25">
      <c r="A142" s="41"/>
      <c r="B142" s="42"/>
      <c r="C142" s="42"/>
      <c r="D142" s="42"/>
      <c r="E142" s="42"/>
      <c r="F142" s="42"/>
      <c r="G142" s="42"/>
      <c r="H142" s="42"/>
      <c r="I142" s="42"/>
      <c r="J142" s="42"/>
      <c r="K142" s="42"/>
      <c r="L142" s="42"/>
      <c r="M142" s="42"/>
      <c r="N142" s="42"/>
      <c r="O142" s="42"/>
      <c r="P142" s="42"/>
      <c r="Q142" s="42"/>
      <c r="R142" s="42"/>
      <c r="S142" s="42"/>
    </row>
    <row r="143" spans="1:19" x14ac:dyDescent="0.25">
      <c r="A143" s="41"/>
      <c r="B143" s="42"/>
      <c r="C143" s="42"/>
      <c r="D143" s="42"/>
      <c r="E143" s="42"/>
      <c r="F143" s="42"/>
      <c r="G143" s="42"/>
      <c r="H143" s="42"/>
      <c r="I143" s="42"/>
      <c r="J143" s="42"/>
      <c r="K143" s="42"/>
      <c r="L143" s="42"/>
      <c r="M143" s="42"/>
      <c r="N143" s="42"/>
      <c r="O143" s="42"/>
      <c r="P143" s="42"/>
      <c r="Q143" s="42"/>
      <c r="R143" s="42"/>
      <c r="S143" s="42"/>
    </row>
    <row r="145" spans="1:2" x14ac:dyDescent="0.25">
      <c r="B145" s="45"/>
    </row>
    <row r="146" spans="1:2" x14ac:dyDescent="0.25">
      <c r="A146" s="41"/>
    </row>
    <row r="147" spans="1:2" x14ac:dyDescent="0.25">
      <c r="A147" s="41"/>
    </row>
    <row r="148" spans="1:2" x14ac:dyDescent="0.25">
      <c r="A148" s="41"/>
    </row>
    <row r="149" spans="1:2" x14ac:dyDescent="0.25">
      <c r="A149" s="41"/>
    </row>
    <row r="150" spans="1:2" x14ac:dyDescent="0.25">
      <c r="A150" s="41"/>
    </row>
    <row r="151" spans="1:2" x14ac:dyDescent="0.25">
      <c r="A151" s="41"/>
    </row>
  </sheetData>
  <mergeCells count="7">
    <mergeCell ref="C116:S117"/>
    <mergeCell ref="A1:E1"/>
    <mergeCell ref="A3:A4"/>
    <mergeCell ref="B3:B4"/>
    <mergeCell ref="C3:C4"/>
    <mergeCell ref="A6:D6"/>
    <mergeCell ref="C87:S88"/>
  </mergeCells>
  <pageMargins left="0.7" right="0.7" top="0.75" bottom="0.75" header="0.3" footer="0.3"/>
  <pageSetup scale="6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31"/>
  <sheetViews>
    <sheetView topLeftCell="A2" zoomScale="70" zoomScaleNormal="70" workbookViewId="0">
      <selection activeCell="A5" sqref="A5"/>
    </sheetView>
  </sheetViews>
  <sheetFormatPr defaultRowHeight="15" x14ac:dyDescent="0.25"/>
  <cols>
    <col min="1" max="1" width="25.7109375" customWidth="1"/>
    <col min="2" max="5" width="29.7109375" customWidth="1"/>
    <col min="6" max="6" width="22" bestFit="1" customWidth="1"/>
    <col min="7" max="7" width="29.42578125" bestFit="1" customWidth="1"/>
    <col min="8" max="8" width="15" bestFit="1" customWidth="1"/>
    <col min="9" max="9" width="4" customWidth="1"/>
    <col min="10" max="10" width="19.28515625" bestFit="1" customWidth="1"/>
    <col min="11" max="11" width="19.7109375" bestFit="1" customWidth="1"/>
    <col min="12" max="12" width="22" bestFit="1" customWidth="1"/>
    <col min="13" max="13" width="29.42578125" bestFit="1" customWidth="1"/>
    <col min="14" max="14" width="15" bestFit="1" customWidth="1"/>
    <col min="15" max="15" width="14" bestFit="1" customWidth="1"/>
    <col min="16" max="16" width="19.28515625" bestFit="1" customWidth="1"/>
    <col min="17" max="17" width="19.7109375" bestFit="1" customWidth="1"/>
    <col min="18" max="18" width="22" bestFit="1" customWidth="1"/>
    <col min="19" max="19" width="29.42578125" bestFit="1" customWidth="1"/>
    <col min="20" max="20" width="15" bestFit="1" customWidth="1"/>
    <col min="21" max="21" width="14" bestFit="1" customWidth="1"/>
    <col min="22" max="22" width="19.28515625" bestFit="1" customWidth="1"/>
    <col min="23" max="23" width="19.7109375" bestFit="1" customWidth="1"/>
    <col min="24" max="24" width="22" bestFit="1" customWidth="1"/>
    <col min="25" max="25" width="29.42578125" bestFit="1" customWidth="1"/>
    <col min="26" max="26" width="15" bestFit="1" customWidth="1"/>
    <col min="27" max="27" width="14" bestFit="1" customWidth="1"/>
    <col min="28" max="28" width="19.28515625" bestFit="1" customWidth="1"/>
    <col min="29" max="29" width="19.7109375" bestFit="1" customWidth="1"/>
    <col min="30" max="30" width="22" bestFit="1" customWidth="1"/>
    <col min="31" max="31" width="29.42578125" bestFit="1" customWidth="1"/>
    <col min="32" max="32" width="15" bestFit="1" customWidth="1"/>
    <col min="33" max="33" width="14" bestFit="1" customWidth="1"/>
    <col min="34" max="34" width="19.28515625" bestFit="1" customWidth="1"/>
    <col min="35" max="35" width="19.7109375" bestFit="1" customWidth="1"/>
    <col min="36" max="36" width="22" bestFit="1" customWidth="1"/>
    <col min="37" max="37" width="29.42578125" bestFit="1" customWidth="1"/>
    <col min="38" max="38" width="15" bestFit="1" customWidth="1"/>
    <col min="39" max="39" width="14" bestFit="1" customWidth="1"/>
    <col min="40" max="40" width="19.28515625" bestFit="1" customWidth="1"/>
    <col min="41" max="41" width="19.7109375" bestFit="1" customWidth="1"/>
    <col min="42" max="42" width="22" bestFit="1" customWidth="1"/>
    <col min="43" max="43" width="29.42578125" bestFit="1" customWidth="1"/>
    <col min="44" max="44" width="15" bestFit="1" customWidth="1"/>
    <col min="45" max="45" width="14" bestFit="1" customWidth="1"/>
    <col min="46" max="46" width="19.28515625" bestFit="1" customWidth="1"/>
    <col min="47" max="47" width="19.7109375" bestFit="1" customWidth="1"/>
    <col min="48" max="48" width="22" bestFit="1" customWidth="1"/>
    <col min="49" max="49" width="29.42578125" bestFit="1" customWidth="1"/>
    <col min="50" max="50" width="15" bestFit="1" customWidth="1"/>
    <col min="51" max="51" width="14" bestFit="1" customWidth="1"/>
    <col min="52" max="52" width="19.28515625" bestFit="1" customWidth="1"/>
    <col min="53" max="53" width="19.7109375" bestFit="1" customWidth="1"/>
    <col min="54" max="54" width="22" bestFit="1" customWidth="1"/>
    <col min="55" max="55" width="29.42578125" bestFit="1" customWidth="1"/>
    <col min="56" max="56" width="15" bestFit="1" customWidth="1"/>
    <col min="57" max="57" width="14" bestFit="1" customWidth="1"/>
    <col min="58" max="58" width="19.28515625" bestFit="1" customWidth="1"/>
    <col min="59" max="59" width="19.7109375" bestFit="1" customWidth="1"/>
  </cols>
  <sheetData>
    <row r="1" spans="1:10" ht="38.25" customHeight="1" thickBot="1" x14ac:dyDescent="0.3">
      <c r="A1" s="128" t="s">
        <v>162</v>
      </c>
      <c r="B1" s="129"/>
      <c r="C1" s="129"/>
      <c r="D1" s="129"/>
      <c r="E1" s="130"/>
      <c r="F1" s="46"/>
      <c r="G1" s="47"/>
      <c r="H1" s="47"/>
      <c r="I1" s="47"/>
      <c r="J1" s="47"/>
    </row>
    <row r="2" spans="1:10" ht="18" customHeight="1" thickBot="1" x14ac:dyDescent="0.3">
      <c r="D2" s="88" t="s">
        <v>163</v>
      </c>
      <c r="E2" s="86" t="s">
        <v>179</v>
      </c>
    </row>
    <row r="3" spans="1:10" x14ac:dyDescent="0.25">
      <c r="A3" s="108" t="str">
        <f>'Rail Service (Item Nos. 1-6)'!A3</f>
        <v xml:space="preserve">Railroad: </v>
      </c>
      <c r="B3" s="110" t="str">
        <f>'Rail Service (Item Nos. 1-6)'!B3:B4</f>
        <v>Year: 2025</v>
      </c>
      <c r="C3" s="112" t="str">
        <f>'Rail Service (Item Nos. 1-6)'!C3</f>
        <v xml:space="preserve">Reporting Week: </v>
      </c>
      <c r="D3" s="33" t="s">
        <v>2</v>
      </c>
      <c r="E3" s="4">
        <f>'Rail Service (Item Nos. 1-6)'!E3</f>
        <v>46004</v>
      </c>
      <c r="F3" s="17"/>
      <c r="G3" s="17"/>
      <c r="H3" s="15"/>
      <c r="J3" s="34"/>
    </row>
    <row r="4" spans="1:10" ht="15.75" thickBot="1" x14ac:dyDescent="0.3">
      <c r="A4" s="109"/>
      <c r="B4" s="111"/>
      <c r="C4" s="113"/>
      <c r="D4" s="35" t="s">
        <v>3</v>
      </c>
      <c r="E4" s="6">
        <f>'Rail Service (Item Nos. 1-6)'!E4</f>
        <v>46010</v>
      </c>
      <c r="F4" s="17"/>
      <c r="G4" s="17"/>
      <c r="H4" s="15"/>
      <c r="J4" s="34"/>
    </row>
    <row r="5" spans="1:10" ht="15.75" thickBot="1" x14ac:dyDescent="0.3"/>
    <row r="6" spans="1:10" ht="48.75" customHeight="1" thickBot="1" x14ac:dyDescent="0.3">
      <c r="A6" s="133" t="s">
        <v>155</v>
      </c>
      <c r="B6" s="134"/>
      <c r="C6" s="134"/>
      <c r="D6" s="134"/>
      <c r="E6" s="136"/>
    </row>
    <row r="7" spans="1:10" ht="15.75" thickBot="1" x14ac:dyDescent="0.3"/>
    <row r="8" spans="1:10" ht="60.75" customHeight="1" thickBot="1" x14ac:dyDescent="0.3">
      <c r="A8" s="48" t="s">
        <v>37</v>
      </c>
      <c r="B8" s="28" t="s">
        <v>89</v>
      </c>
      <c r="C8" s="28" t="s">
        <v>90</v>
      </c>
      <c r="D8" s="120" t="s">
        <v>153</v>
      </c>
      <c r="E8" s="121"/>
    </row>
    <row r="9" spans="1:10" ht="39.75" customHeight="1" thickBot="1" x14ac:dyDescent="0.3">
      <c r="A9" s="49"/>
      <c r="B9" s="50"/>
      <c r="C9" s="51"/>
      <c r="D9" s="28" t="s">
        <v>91</v>
      </c>
      <c r="E9" s="28" t="s">
        <v>92</v>
      </c>
    </row>
    <row r="10" spans="1:10" x14ac:dyDescent="0.25">
      <c r="A10" s="52" t="s">
        <v>41</v>
      </c>
      <c r="B10" s="95"/>
      <c r="C10" s="95"/>
      <c r="D10" s="95"/>
      <c r="E10" s="95"/>
    </row>
    <row r="11" spans="1:10" x14ac:dyDescent="0.25">
      <c r="A11" s="53" t="s">
        <v>42</v>
      </c>
      <c r="B11" s="96"/>
      <c r="C11" s="96"/>
      <c r="D11" s="96"/>
      <c r="E11" s="96"/>
    </row>
    <row r="12" spans="1:10" x14ac:dyDescent="0.25">
      <c r="A12" s="53" t="s">
        <v>43</v>
      </c>
      <c r="B12" s="95"/>
      <c r="C12" s="95"/>
      <c r="D12" s="95"/>
      <c r="E12" s="95"/>
    </row>
    <row r="13" spans="1:10" x14ac:dyDescent="0.25">
      <c r="A13" s="53" t="s">
        <v>44</v>
      </c>
      <c r="B13" s="96"/>
      <c r="C13" s="96">
        <v>10</v>
      </c>
      <c r="D13" s="96"/>
      <c r="E13" s="96"/>
    </row>
    <row r="14" spans="1:10" x14ac:dyDescent="0.25">
      <c r="A14" s="53" t="s">
        <v>45</v>
      </c>
      <c r="B14" s="95">
        <v>10</v>
      </c>
      <c r="C14" s="95">
        <v>140</v>
      </c>
      <c r="D14" s="95">
        <v>29</v>
      </c>
      <c r="E14" s="95">
        <v>4</v>
      </c>
    </row>
    <row r="15" spans="1:10" x14ac:dyDescent="0.25">
      <c r="A15" s="53" t="s">
        <v>46</v>
      </c>
      <c r="B15" s="96"/>
      <c r="C15" s="96"/>
      <c r="D15" s="96"/>
      <c r="E15" s="96"/>
    </row>
    <row r="16" spans="1:10" x14ac:dyDescent="0.25">
      <c r="A16" s="53" t="s">
        <v>47</v>
      </c>
      <c r="B16" s="95"/>
      <c r="C16" s="95"/>
      <c r="D16" s="95"/>
      <c r="E16" s="95"/>
    </row>
    <row r="17" spans="1:5" x14ac:dyDescent="0.25">
      <c r="A17" s="53" t="s">
        <v>48</v>
      </c>
      <c r="B17" s="96"/>
      <c r="C17" s="96"/>
      <c r="D17" s="96"/>
      <c r="E17" s="96"/>
    </row>
    <row r="18" spans="1:5" x14ac:dyDescent="0.25">
      <c r="A18" s="53" t="s">
        <v>49</v>
      </c>
      <c r="B18" s="95"/>
      <c r="C18" s="95"/>
      <c r="D18" s="95"/>
      <c r="E18" s="95"/>
    </row>
    <row r="19" spans="1:5" x14ac:dyDescent="0.25">
      <c r="A19" s="53" t="s">
        <v>50</v>
      </c>
      <c r="B19" s="96">
        <v>9</v>
      </c>
      <c r="C19" s="96">
        <v>26</v>
      </c>
      <c r="D19" s="96">
        <v>16</v>
      </c>
      <c r="E19" s="96"/>
    </row>
    <row r="20" spans="1:5" x14ac:dyDescent="0.25">
      <c r="A20" s="53" t="s">
        <v>51</v>
      </c>
      <c r="B20" s="95"/>
      <c r="C20" s="95"/>
      <c r="D20" s="95"/>
      <c r="E20" s="95"/>
    </row>
    <row r="21" spans="1:5" x14ac:dyDescent="0.25">
      <c r="A21" s="53" t="s">
        <v>52</v>
      </c>
      <c r="B21" s="96">
        <v>4</v>
      </c>
      <c r="C21" s="96">
        <v>2</v>
      </c>
      <c r="D21" s="96">
        <v>2</v>
      </c>
      <c r="E21" s="96"/>
    </row>
    <row r="22" spans="1:5" x14ac:dyDescent="0.25">
      <c r="A22" s="53" t="s">
        <v>53</v>
      </c>
      <c r="B22" s="95"/>
      <c r="C22" s="95"/>
      <c r="D22" s="95"/>
      <c r="E22" s="95"/>
    </row>
    <row r="23" spans="1:5" x14ac:dyDescent="0.25">
      <c r="A23" s="53" t="s">
        <v>54</v>
      </c>
      <c r="B23" s="96">
        <v>235</v>
      </c>
      <c r="C23" s="96">
        <v>102</v>
      </c>
      <c r="D23" s="96">
        <v>29</v>
      </c>
      <c r="E23" s="96">
        <v>5</v>
      </c>
    </row>
    <row r="24" spans="1:5" x14ac:dyDescent="0.25">
      <c r="A24" s="53" t="s">
        <v>55</v>
      </c>
      <c r="B24" s="95"/>
      <c r="C24" s="95"/>
      <c r="D24" s="95"/>
      <c r="E24" s="95"/>
    </row>
    <row r="25" spans="1:5" x14ac:dyDescent="0.25">
      <c r="A25" s="53" t="s">
        <v>56</v>
      </c>
      <c r="B25" s="96"/>
      <c r="C25" s="96"/>
      <c r="D25" s="96"/>
      <c r="E25" s="96"/>
    </row>
    <row r="26" spans="1:5" x14ac:dyDescent="0.25">
      <c r="A26" s="54" t="s">
        <v>57</v>
      </c>
      <c r="B26" s="95"/>
      <c r="C26" s="95"/>
      <c r="D26" s="95"/>
      <c r="E26" s="95"/>
    </row>
    <row r="27" spans="1:5" x14ac:dyDescent="0.25">
      <c r="A27" s="53" t="s">
        <v>58</v>
      </c>
      <c r="B27" s="96"/>
      <c r="C27" s="96"/>
      <c r="D27" s="96"/>
      <c r="E27" s="96"/>
    </row>
    <row r="28" spans="1:5" x14ac:dyDescent="0.25">
      <c r="A28" s="53" t="s">
        <v>59</v>
      </c>
      <c r="B28" s="95"/>
      <c r="C28" s="95"/>
      <c r="D28" s="95"/>
      <c r="E28" s="95"/>
    </row>
    <row r="29" spans="1:5" x14ac:dyDescent="0.25">
      <c r="A29" s="53" t="s">
        <v>60</v>
      </c>
      <c r="B29" s="96"/>
      <c r="C29" s="96"/>
      <c r="D29" s="96"/>
      <c r="E29" s="96"/>
    </row>
    <row r="30" spans="1:5" x14ac:dyDescent="0.25">
      <c r="A30" s="53" t="s">
        <v>61</v>
      </c>
      <c r="B30" s="95">
        <v>31</v>
      </c>
      <c r="C30" s="95">
        <v>530</v>
      </c>
      <c r="D30" s="95">
        <v>53</v>
      </c>
      <c r="E30" s="95">
        <v>22</v>
      </c>
    </row>
    <row r="31" spans="1:5" x14ac:dyDescent="0.25">
      <c r="A31" s="53" t="s">
        <v>62</v>
      </c>
      <c r="B31" s="96"/>
      <c r="C31" s="96">
        <v>10</v>
      </c>
      <c r="D31" s="96">
        <v>10</v>
      </c>
      <c r="E31" s="96"/>
    </row>
    <row r="32" spans="1:5" x14ac:dyDescent="0.25">
      <c r="A32" s="53" t="s">
        <v>63</v>
      </c>
      <c r="B32" s="95"/>
      <c r="C32" s="95"/>
      <c r="D32" s="95"/>
      <c r="E32" s="95"/>
    </row>
    <row r="33" spans="1:6" x14ac:dyDescent="0.25">
      <c r="A33" s="53" t="s">
        <v>64</v>
      </c>
      <c r="B33" s="96">
        <v>32</v>
      </c>
      <c r="C33" s="96">
        <v>204</v>
      </c>
      <c r="D33" s="96">
        <v>118</v>
      </c>
      <c r="E33" s="96">
        <v>16</v>
      </c>
    </row>
    <row r="34" spans="1:6" x14ac:dyDescent="0.25">
      <c r="A34" s="53" t="s">
        <v>65</v>
      </c>
      <c r="B34" s="95"/>
      <c r="C34" s="95"/>
      <c r="D34" s="95"/>
      <c r="E34" s="95"/>
    </row>
    <row r="35" spans="1:6" x14ac:dyDescent="0.25">
      <c r="A35" s="53" t="s">
        <v>66</v>
      </c>
      <c r="B35" s="96">
        <v>180</v>
      </c>
      <c r="C35" s="96">
        <v>603</v>
      </c>
      <c r="D35" s="96">
        <v>783</v>
      </c>
      <c r="E35" s="96">
        <v>36</v>
      </c>
    </row>
    <row r="36" spans="1:6" x14ac:dyDescent="0.25">
      <c r="A36" s="53" t="s">
        <v>67</v>
      </c>
      <c r="B36" s="95">
        <v>1</v>
      </c>
      <c r="C36" s="95">
        <v>104</v>
      </c>
      <c r="D36" s="95">
        <v>69</v>
      </c>
      <c r="E36" s="95">
        <v>35</v>
      </c>
      <c r="F36" s="55"/>
    </row>
    <row r="37" spans="1:6" x14ac:dyDescent="0.25">
      <c r="A37" s="53" t="s">
        <v>68</v>
      </c>
      <c r="B37" s="96"/>
      <c r="C37" s="96"/>
      <c r="D37" s="96"/>
      <c r="E37" s="96"/>
    </row>
    <row r="38" spans="1:6" x14ac:dyDescent="0.25">
      <c r="A38" s="53" t="s">
        <v>69</v>
      </c>
      <c r="B38" s="95"/>
      <c r="C38" s="95"/>
      <c r="D38" s="95"/>
      <c r="E38" s="95"/>
    </row>
    <row r="39" spans="1:6" x14ac:dyDescent="0.25">
      <c r="A39" s="53" t="s">
        <v>70</v>
      </c>
      <c r="B39" s="96"/>
      <c r="C39" s="96"/>
      <c r="D39" s="96"/>
      <c r="E39" s="96"/>
    </row>
    <row r="40" spans="1:6" x14ac:dyDescent="0.25">
      <c r="A40" s="53" t="s">
        <v>71</v>
      </c>
      <c r="B40" s="95"/>
      <c r="C40" s="95"/>
      <c r="D40" s="95"/>
      <c r="E40" s="95"/>
    </row>
    <row r="41" spans="1:6" x14ac:dyDescent="0.25">
      <c r="A41" s="53" t="s">
        <v>72</v>
      </c>
      <c r="B41" s="96"/>
      <c r="C41" s="96"/>
      <c r="D41" s="96"/>
      <c r="E41" s="96"/>
    </row>
    <row r="42" spans="1:6" x14ac:dyDescent="0.25">
      <c r="A42" s="54" t="s">
        <v>73</v>
      </c>
      <c r="B42" s="95"/>
      <c r="C42" s="95"/>
      <c r="D42" s="95"/>
      <c r="E42" s="95"/>
    </row>
    <row r="43" spans="1:6" x14ac:dyDescent="0.25">
      <c r="A43" s="53" t="s">
        <v>74</v>
      </c>
      <c r="B43" s="96"/>
      <c r="C43" s="96">
        <v>110</v>
      </c>
      <c r="D43" s="96"/>
      <c r="E43" s="96"/>
    </row>
    <row r="44" spans="1:6" x14ac:dyDescent="0.25">
      <c r="A44" s="53" t="s">
        <v>75</v>
      </c>
      <c r="B44" s="95"/>
      <c r="C44" s="95"/>
      <c r="D44" s="95"/>
      <c r="E44" s="95"/>
    </row>
    <row r="45" spans="1:6" x14ac:dyDescent="0.25">
      <c r="A45" s="53" t="s">
        <v>76</v>
      </c>
      <c r="B45" s="96"/>
      <c r="C45" s="96"/>
      <c r="D45" s="96"/>
      <c r="E45" s="96"/>
    </row>
    <row r="46" spans="1:6" x14ac:dyDescent="0.25">
      <c r="A46" s="53" t="s">
        <v>77</v>
      </c>
      <c r="B46" s="95"/>
      <c r="C46" s="95"/>
      <c r="D46" s="95"/>
      <c r="E46" s="95"/>
    </row>
    <row r="47" spans="1:6" x14ac:dyDescent="0.25">
      <c r="A47" s="53" t="s">
        <v>78</v>
      </c>
      <c r="B47" s="96"/>
      <c r="C47" s="96"/>
      <c r="D47" s="96"/>
      <c r="E47" s="96"/>
    </row>
    <row r="48" spans="1:6" x14ac:dyDescent="0.25">
      <c r="A48" s="53" t="s">
        <v>79</v>
      </c>
      <c r="B48" s="95"/>
      <c r="C48" s="95">
        <v>116</v>
      </c>
      <c r="D48" s="95">
        <v>144</v>
      </c>
      <c r="E48" s="95">
        <v>8</v>
      </c>
    </row>
    <row r="49" spans="1:5" x14ac:dyDescent="0.25">
      <c r="A49" s="53" t="s">
        <v>80</v>
      </c>
      <c r="B49" s="96"/>
      <c r="C49" s="96"/>
      <c r="D49" s="96"/>
      <c r="E49" s="96"/>
    </row>
    <row r="50" spans="1:5" x14ac:dyDescent="0.25">
      <c r="A50" s="53" t="s">
        <v>81</v>
      </c>
      <c r="B50" s="95">
        <v>5</v>
      </c>
      <c r="C50" s="95">
        <v>32</v>
      </c>
      <c r="D50" s="95">
        <v>30</v>
      </c>
      <c r="E50" s="95"/>
    </row>
    <row r="51" spans="1:5" x14ac:dyDescent="0.25">
      <c r="A51" s="53" t="s">
        <v>82</v>
      </c>
      <c r="B51" s="96"/>
      <c r="C51" s="96"/>
      <c r="D51" s="96"/>
      <c r="E51" s="96"/>
    </row>
    <row r="52" spans="1:5" x14ac:dyDescent="0.25">
      <c r="A52" s="53" t="s">
        <v>83</v>
      </c>
      <c r="B52" s="95"/>
      <c r="C52" s="95"/>
      <c r="D52" s="95"/>
      <c r="E52" s="95"/>
    </row>
    <row r="53" spans="1:5" x14ac:dyDescent="0.25">
      <c r="A53" s="53" t="s">
        <v>84</v>
      </c>
      <c r="B53" s="96"/>
      <c r="C53" s="96"/>
      <c r="D53" s="96"/>
      <c r="E53" s="96"/>
    </row>
    <row r="54" spans="1:5" x14ac:dyDescent="0.25">
      <c r="A54" s="53" t="s">
        <v>85</v>
      </c>
      <c r="B54" s="95"/>
      <c r="C54" s="95">
        <v>30</v>
      </c>
      <c r="D54" s="95">
        <v>8</v>
      </c>
      <c r="E54" s="95"/>
    </row>
    <row r="55" spans="1:5" x14ac:dyDescent="0.25">
      <c r="A55" s="53" t="s">
        <v>86</v>
      </c>
      <c r="B55" s="96">
        <v>3</v>
      </c>
      <c r="C55" s="96">
        <v>18</v>
      </c>
      <c r="D55" s="96"/>
      <c r="E55" s="96"/>
    </row>
    <row r="56" spans="1:5" x14ac:dyDescent="0.25">
      <c r="A56" s="53" t="s">
        <v>87</v>
      </c>
      <c r="B56" s="95"/>
      <c r="C56" s="95"/>
      <c r="D56" s="95"/>
      <c r="E56" s="95"/>
    </row>
    <row r="57" spans="1:5" x14ac:dyDescent="0.25">
      <c r="A57" s="53" t="s">
        <v>88</v>
      </c>
      <c r="B57" s="96"/>
      <c r="C57" s="96">
        <v>12</v>
      </c>
      <c r="D57" s="96">
        <v>15</v>
      </c>
      <c r="E57" s="96"/>
    </row>
    <row r="58" spans="1:5" x14ac:dyDescent="0.25">
      <c r="A58" s="54" t="s">
        <v>93</v>
      </c>
      <c r="B58" s="97">
        <f>SUM(B10:B57)</f>
        <v>510</v>
      </c>
      <c r="C58" s="97">
        <f>SUM(C10:C57)</f>
        <v>2049</v>
      </c>
      <c r="D58" s="97">
        <f>SUM(D10:D57)</f>
        <v>1306</v>
      </c>
      <c r="E58" s="97">
        <f>SUM(E10:E57)</f>
        <v>126</v>
      </c>
    </row>
    <row r="59" spans="1:5" x14ac:dyDescent="0.25">
      <c r="D59" s="39"/>
    </row>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sheetData>
  <mergeCells count="6">
    <mergeCell ref="D8:E8"/>
    <mergeCell ref="A1:E1"/>
    <mergeCell ref="A3:A4"/>
    <mergeCell ref="B3:B4"/>
    <mergeCell ref="C3:C4"/>
    <mergeCell ref="A6:E6"/>
  </mergeCells>
  <pageMargins left="0.7" right="0.7" top="0.75" bottom="0.75" header="0.3" footer="0.3"/>
  <pageSetup scale="6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H30"/>
  <sheetViews>
    <sheetView topLeftCell="A5" zoomScaleNormal="100" workbookViewId="0">
      <selection activeCell="C26" sqref="C26"/>
    </sheetView>
  </sheetViews>
  <sheetFormatPr defaultRowHeight="15" x14ac:dyDescent="0.25"/>
  <cols>
    <col min="1" max="1" width="23.7109375" customWidth="1"/>
    <col min="2" max="4" width="26.7109375" customWidth="1"/>
    <col min="5" max="5" width="24.85546875" customWidth="1"/>
    <col min="8" max="8" width="10.7109375" bestFit="1" customWidth="1"/>
  </cols>
  <sheetData>
    <row r="1" spans="1:8" ht="36" customHeight="1" thickBot="1" x14ac:dyDescent="0.3">
      <c r="A1" s="128" t="s">
        <v>162</v>
      </c>
      <c r="B1" s="137"/>
      <c r="C1" s="137"/>
      <c r="D1" s="137"/>
      <c r="E1" s="138"/>
      <c r="F1" s="46"/>
      <c r="G1" s="46"/>
      <c r="H1" s="46"/>
    </row>
    <row r="2" spans="1:8" ht="16.5" customHeight="1" thickBot="1" x14ac:dyDescent="0.3">
      <c r="D2" s="89" t="s">
        <v>163</v>
      </c>
      <c r="E2" s="86" t="s">
        <v>179</v>
      </c>
    </row>
    <row r="3" spans="1:8" x14ac:dyDescent="0.25">
      <c r="A3" s="108" t="str">
        <f>'Rail Service (Item Nos. 1-6)'!A3</f>
        <v xml:space="preserve">Railroad: </v>
      </c>
      <c r="B3" s="110" t="str">
        <f>'Rail Service (Item Nos. 1-6)'!B3:B4</f>
        <v>Year: 2025</v>
      </c>
      <c r="C3" s="112" t="str">
        <f>'Rail Service (Item Nos. 1-6)'!C3</f>
        <v xml:space="preserve">Reporting Week: </v>
      </c>
      <c r="D3" s="56" t="s">
        <v>2</v>
      </c>
      <c r="E3" s="4">
        <f>'Rail Service (Item Nos. 1-6)'!E3</f>
        <v>46004</v>
      </c>
      <c r="F3" s="15"/>
      <c r="H3" s="34"/>
    </row>
    <row r="4" spans="1:8" ht="15.75" thickBot="1" x14ac:dyDescent="0.3">
      <c r="A4" s="109"/>
      <c r="B4" s="111"/>
      <c r="C4" s="113"/>
      <c r="D4" s="57" t="s">
        <v>3</v>
      </c>
      <c r="E4" s="6">
        <f>'Rail Service (Item Nos. 1-6)'!E4</f>
        <v>46010</v>
      </c>
      <c r="F4" s="15"/>
      <c r="H4" s="34"/>
    </row>
    <row r="5" spans="1:8" x14ac:dyDescent="0.25">
      <c r="E5" s="7"/>
    </row>
    <row r="6" spans="1:8" ht="15.75" thickBot="1" x14ac:dyDescent="0.3"/>
    <row r="7" spans="1:8" ht="47.25" customHeight="1" thickBot="1" x14ac:dyDescent="0.3">
      <c r="A7" s="139" t="s">
        <v>157</v>
      </c>
      <c r="B7" s="140"/>
      <c r="C7" s="141"/>
    </row>
    <row r="8" spans="1:8" ht="57.75" customHeight="1" thickBot="1" x14ac:dyDescent="0.3">
      <c r="A8" s="58" t="s">
        <v>94</v>
      </c>
      <c r="B8" s="59" t="s">
        <v>95</v>
      </c>
      <c r="C8" s="60" t="s">
        <v>96</v>
      </c>
    </row>
    <row r="9" spans="1:8" x14ac:dyDescent="0.25">
      <c r="A9" s="61" t="s">
        <v>174</v>
      </c>
      <c r="B9" s="62">
        <v>26</v>
      </c>
      <c r="C9" s="62">
        <v>24.1</v>
      </c>
    </row>
    <row r="10" spans="1:8" x14ac:dyDescent="0.25">
      <c r="A10" s="63" t="s">
        <v>18</v>
      </c>
      <c r="B10" s="64">
        <v>2</v>
      </c>
      <c r="C10" s="64">
        <v>1.4</v>
      </c>
    </row>
    <row r="11" spans="1:8" x14ac:dyDescent="0.25">
      <c r="A11" s="63"/>
      <c r="B11" s="64"/>
      <c r="C11" s="64"/>
    </row>
    <row r="12" spans="1:8" x14ac:dyDescent="0.25">
      <c r="A12" s="63"/>
      <c r="B12" s="64"/>
      <c r="C12" s="64"/>
    </row>
    <row r="13" spans="1:8" x14ac:dyDescent="0.25">
      <c r="A13" s="63"/>
      <c r="B13" s="64"/>
      <c r="C13" s="64"/>
    </row>
    <row r="14" spans="1:8" x14ac:dyDescent="0.25">
      <c r="A14" s="63"/>
      <c r="B14" s="64"/>
      <c r="C14" s="64"/>
    </row>
    <row r="15" spans="1:8" x14ac:dyDescent="0.25">
      <c r="A15" s="63"/>
      <c r="B15" s="64"/>
      <c r="C15" s="64"/>
    </row>
    <row r="16" spans="1:8" ht="28.5" customHeight="1" x14ac:dyDescent="0.25">
      <c r="A16" s="142" t="s">
        <v>158</v>
      </c>
      <c r="B16" s="143"/>
      <c r="C16" s="144"/>
    </row>
    <row r="17" spans="1:7" ht="57" customHeight="1" x14ac:dyDescent="0.25">
      <c r="A17" s="145"/>
      <c r="B17" s="146"/>
      <c r="C17" s="147"/>
    </row>
    <row r="18" spans="1:7" ht="30" customHeight="1" thickBot="1" x14ac:dyDescent="0.3"/>
    <row r="19" spans="1:7" ht="43.5" customHeight="1" thickBot="1" x14ac:dyDescent="0.3">
      <c r="A19" s="139" t="s">
        <v>156</v>
      </c>
      <c r="B19" s="140"/>
      <c r="C19" s="141"/>
      <c r="E19" s="7"/>
    </row>
    <row r="20" spans="1:7" ht="57.75" customHeight="1" x14ac:dyDescent="0.25">
      <c r="A20" s="65" t="s">
        <v>97</v>
      </c>
      <c r="B20" s="66" t="s">
        <v>119</v>
      </c>
      <c r="C20" s="66" t="s">
        <v>120</v>
      </c>
    </row>
    <row r="21" spans="1:7" ht="15" customHeight="1" x14ac:dyDescent="0.25">
      <c r="A21" s="67"/>
      <c r="B21" s="64"/>
      <c r="C21" s="64"/>
    </row>
    <row r="22" spans="1:7" ht="15" customHeight="1" x14ac:dyDescent="0.25">
      <c r="A22" s="67" t="s">
        <v>11</v>
      </c>
      <c r="B22" s="64"/>
      <c r="C22" s="64"/>
      <c r="D22" s="104"/>
      <c r="F22" s="104"/>
    </row>
    <row r="23" spans="1:7" ht="15" customHeight="1" x14ac:dyDescent="0.25">
      <c r="A23" s="67" t="s">
        <v>44</v>
      </c>
      <c r="B23" s="64"/>
      <c r="C23" s="64"/>
      <c r="D23" s="104"/>
      <c r="F23" s="104"/>
    </row>
    <row r="24" spans="1:7" ht="15" customHeight="1" x14ac:dyDescent="0.25">
      <c r="A24" s="67" t="s">
        <v>175</v>
      </c>
      <c r="B24" s="64"/>
      <c r="C24" s="64"/>
      <c r="D24" s="104"/>
      <c r="E24" s="104"/>
      <c r="F24" s="104"/>
    </row>
    <row r="25" spans="1:7" ht="15" customHeight="1" x14ac:dyDescent="0.25">
      <c r="A25" s="67" t="s">
        <v>176</v>
      </c>
      <c r="B25" s="64"/>
      <c r="C25" s="64"/>
      <c r="D25" s="104"/>
      <c r="E25" s="104"/>
      <c r="F25" s="104"/>
    </row>
    <row r="26" spans="1:7" ht="15" customHeight="1" x14ac:dyDescent="0.25">
      <c r="A26" s="67" t="s">
        <v>177</v>
      </c>
      <c r="B26" s="64"/>
      <c r="C26" s="64"/>
      <c r="D26" s="104"/>
      <c r="F26" s="104"/>
    </row>
    <row r="27" spans="1:7" ht="15" customHeight="1" x14ac:dyDescent="0.25">
      <c r="A27" s="67" t="s">
        <v>178</v>
      </c>
      <c r="B27" s="64"/>
      <c r="C27" s="64"/>
      <c r="D27" s="104"/>
      <c r="F27" s="104"/>
      <c r="G27" s="104"/>
    </row>
    <row r="28" spans="1:7" ht="15" customHeight="1" x14ac:dyDescent="0.25">
      <c r="A28" s="67"/>
      <c r="B28" s="64"/>
      <c r="C28" s="64"/>
    </row>
    <row r="29" spans="1:7" ht="15" customHeight="1" x14ac:dyDescent="0.25">
      <c r="A29" s="67"/>
      <c r="B29" s="64"/>
      <c r="C29" s="64"/>
    </row>
    <row r="30" spans="1:7" ht="15" customHeight="1" x14ac:dyDescent="0.25">
      <c r="A30" s="79"/>
      <c r="B30" s="64"/>
      <c r="C30" s="64"/>
    </row>
  </sheetData>
  <mergeCells count="8">
    <mergeCell ref="A1:E1"/>
    <mergeCell ref="A19:C19"/>
    <mergeCell ref="A3:A4"/>
    <mergeCell ref="B3:B4"/>
    <mergeCell ref="C3:C4"/>
    <mergeCell ref="A7:C7"/>
    <mergeCell ref="A16:C16"/>
    <mergeCell ref="A17:C17"/>
  </mergeCells>
  <pageMargins left="0.7" right="0.7" top="0.75" bottom="0.75" header="0.3" footer="0.3"/>
  <pageSetup scale="7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5"/>
  <sheetViews>
    <sheetView zoomScale="70" zoomScaleNormal="70" workbookViewId="0">
      <selection activeCell="A2" sqref="A2"/>
    </sheetView>
  </sheetViews>
  <sheetFormatPr defaultColWidth="9.140625" defaultRowHeight="12.75" x14ac:dyDescent="0.2"/>
  <cols>
    <col min="1" max="1" width="13.28515625" style="69" customWidth="1"/>
    <col min="2" max="2" width="34.7109375" style="69" customWidth="1"/>
    <col min="3" max="3" width="23.5703125" style="69" customWidth="1"/>
    <col min="4" max="5" width="25.7109375" style="69" customWidth="1"/>
    <col min="6" max="107" width="8.5703125" style="69" customWidth="1"/>
    <col min="108" max="16384" width="9.140625" style="69"/>
  </cols>
  <sheetData>
    <row r="1" spans="1:14" customFormat="1" ht="36" customHeight="1" thickBot="1" x14ac:dyDescent="0.3">
      <c r="A1" s="128" t="s">
        <v>162</v>
      </c>
      <c r="B1" s="129"/>
      <c r="C1" s="129"/>
      <c r="D1" s="129"/>
      <c r="E1" s="130"/>
      <c r="F1" s="78"/>
      <c r="G1" s="78"/>
      <c r="H1" s="78"/>
      <c r="I1" s="78"/>
      <c r="J1" s="78"/>
      <c r="K1" s="78"/>
      <c r="L1" s="78"/>
      <c r="M1" s="78"/>
      <c r="N1" s="78"/>
    </row>
    <row r="2" spans="1:14" customFormat="1" ht="16.5" customHeight="1" thickBot="1" x14ac:dyDescent="0.3">
      <c r="D2" s="85" t="s">
        <v>163</v>
      </c>
      <c r="E2" s="86" t="s">
        <v>179</v>
      </c>
    </row>
    <row r="3" spans="1:14" customFormat="1" ht="15" x14ac:dyDescent="0.25">
      <c r="A3" s="108" t="str">
        <f>'Rail Service (Item Nos. 1-6)'!A3</f>
        <v xml:space="preserve">Railroad: </v>
      </c>
      <c r="B3" s="110" t="str">
        <f>'Rail Service (Item Nos. 1-6)'!B3:B4</f>
        <v>Year: 2025</v>
      </c>
      <c r="C3" s="112" t="str">
        <f>'Rail Service (Item Nos. 1-6)'!C3</f>
        <v xml:space="preserve">Reporting Week: </v>
      </c>
      <c r="D3" s="68" t="s">
        <v>2</v>
      </c>
      <c r="E3" s="4">
        <f>'Rail Service (Item Nos. 1-6)'!E3</f>
        <v>46004</v>
      </c>
      <c r="F3" s="15"/>
      <c r="G3" s="15"/>
      <c r="I3" s="34"/>
    </row>
    <row r="4" spans="1:14" customFormat="1" ht="15.75" thickBot="1" x14ac:dyDescent="0.3">
      <c r="A4" s="109"/>
      <c r="B4" s="111"/>
      <c r="C4" s="113"/>
      <c r="D4" s="57" t="s">
        <v>3</v>
      </c>
      <c r="E4" s="6">
        <f>'Rail Service (Item Nos. 1-6)'!E4</f>
        <v>46010</v>
      </c>
      <c r="F4" s="15"/>
      <c r="G4" s="15"/>
      <c r="I4" s="34"/>
    </row>
    <row r="5" spans="1:14" customFormat="1" ht="15.75" thickBot="1" x14ac:dyDescent="0.3">
      <c r="E5" s="7"/>
      <c r="F5" s="7"/>
    </row>
    <row r="6" spans="1:14" customFormat="1" ht="47.25" customHeight="1" thickBot="1" x14ac:dyDescent="0.3">
      <c r="A6" s="114" t="s">
        <v>150</v>
      </c>
      <c r="B6" s="120"/>
      <c r="C6" s="120"/>
      <c r="D6" s="120"/>
      <c r="E6" s="121"/>
    </row>
    <row r="7" spans="1:14" ht="13.5" thickBot="1" x14ac:dyDescent="0.25"/>
    <row r="8" spans="1:14" s="74" customFormat="1" ht="29.25" customHeight="1" thickBot="1" x14ac:dyDescent="0.3">
      <c r="A8" s="70" t="s">
        <v>98</v>
      </c>
      <c r="B8" s="71" t="s">
        <v>99</v>
      </c>
      <c r="C8" s="71" t="s">
        <v>100</v>
      </c>
      <c r="D8" s="72" t="s">
        <v>121</v>
      </c>
      <c r="E8" s="73" t="s">
        <v>101</v>
      </c>
    </row>
    <row r="9" spans="1:14" x14ac:dyDescent="0.2">
      <c r="A9" s="75"/>
      <c r="B9" s="75" t="s">
        <v>103</v>
      </c>
      <c r="C9" s="75" t="s">
        <v>130</v>
      </c>
      <c r="D9" s="100">
        <v>6144</v>
      </c>
      <c r="E9" s="100">
        <v>1891</v>
      </c>
    </row>
    <row r="10" spans="1:14" x14ac:dyDescent="0.2">
      <c r="A10" s="76"/>
      <c r="B10" s="76" t="s">
        <v>22</v>
      </c>
      <c r="C10" s="76" t="s">
        <v>131</v>
      </c>
      <c r="D10" s="101">
        <v>22442</v>
      </c>
      <c r="E10" s="101">
        <v>111</v>
      </c>
    </row>
    <row r="11" spans="1:14" x14ac:dyDescent="0.2">
      <c r="A11" s="76"/>
      <c r="B11" s="76" t="s">
        <v>107</v>
      </c>
      <c r="C11" s="75" t="s">
        <v>112</v>
      </c>
      <c r="D11" s="101">
        <v>297</v>
      </c>
      <c r="E11" s="101">
        <v>44</v>
      </c>
    </row>
    <row r="12" spans="1:14" x14ac:dyDescent="0.2">
      <c r="A12" s="76"/>
      <c r="B12" s="76" t="s">
        <v>109</v>
      </c>
      <c r="C12" s="76" t="s">
        <v>132</v>
      </c>
      <c r="D12" s="101">
        <v>3211</v>
      </c>
      <c r="E12" s="101">
        <v>47</v>
      </c>
    </row>
    <row r="13" spans="1:14" x14ac:dyDescent="0.2">
      <c r="A13" s="76"/>
      <c r="B13" s="76" t="s">
        <v>122</v>
      </c>
      <c r="C13" s="75" t="s">
        <v>133</v>
      </c>
      <c r="D13" s="101">
        <v>463</v>
      </c>
      <c r="E13" s="101">
        <v>132</v>
      </c>
    </row>
    <row r="14" spans="1:14" x14ac:dyDescent="0.2">
      <c r="A14" s="76"/>
      <c r="B14" s="76" t="s">
        <v>123</v>
      </c>
      <c r="C14" s="76" t="s">
        <v>134</v>
      </c>
      <c r="D14" s="101">
        <v>2441</v>
      </c>
      <c r="E14" s="101">
        <v>693</v>
      </c>
    </row>
    <row r="15" spans="1:14" x14ac:dyDescent="0.2">
      <c r="A15" s="76"/>
      <c r="B15" s="76" t="s">
        <v>102</v>
      </c>
      <c r="C15" s="75" t="s">
        <v>135</v>
      </c>
      <c r="D15" s="101">
        <v>3193</v>
      </c>
      <c r="E15" s="101">
        <v>1236</v>
      </c>
    </row>
    <row r="16" spans="1:14" x14ac:dyDescent="0.2">
      <c r="A16" s="76"/>
      <c r="B16" s="76" t="s">
        <v>21</v>
      </c>
      <c r="C16" s="76" t="s">
        <v>136</v>
      </c>
      <c r="D16" s="101">
        <v>12233</v>
      </c>
      <c r="E16" s="101">
        <v>87</v>
      </c>
    </row>
    <row r="17" spans="1:17" x14ac:dyDescent="0.2">
      <c r="A17" s="76"/>
      <c r="B17" s="76" t="s">
        <v>108</v>
      </c>
      <c r="C17" s="75" t="s">
        <v>137</v>
      </c>
      <c r="D17" s="101">
        <v>1052</v>
      </c>
      <c r="E17" s="101">
        <v>212</v>
      </c>
    </row>
    <row r="18" spans="1:17" x14ac:dyDescent="0.2">
      <c r="A18" s="76"/>
      <c r="B18" s="76" t="s">
        <v>105</v>
      </c>
      <c r="C18" s="76" t="s">
        <v>138</v>
      </c>
      <c r="D18" s="101">
        <v>744</v>
      </c>
      <c r="E18" s="101">
        <v>414</v>
      </c>
    </row>
    <row r="19" spans="1:17" x14ac:dyDescent="0.2">
      <c r="A19" s="76"/>
      <c r="B19" s="76" t="s">
        <v>106</v>
      </c>
      <c r="C19" s="75" t="s">
        <v>139</v>
      </c>
      <c r="D19" s="101">
        <v>1788</v>
      </c>
      <c r="E19" s="101">
        <v>2</v>
      </c>
    </row>
    <row r="20" spans="1:17" x14ac:dyDescent="0.2">
      <c r="A20" s="76"/>
      <c r="B20" s="76" t="s">
        <v>124</v>
      </c>
      <c r="C20" s="76" t="s">
        <v>140</v>
      </c>
      <c r="D20" s="101">
        <v>1280</v>
      </c>
      <c r="E20" s="101">
        <v>570</v>
      </c>
    </row>
    <row r="21" spans="1:17" x14ac:dyDescent="0.2">
      <c r="A21" s="76"/>
      <c r="B21" s="76" t="s">
        <v>125</v>
      </c>
      <c r="C21" s="75" t="s">
        <v>141</v>
      </c>
      <c r="D21" s="101">
        <v>2756</v>
      </c>
      <c r="E21" s="101">
        <v>3010</v>
      </c>
    </row>
    <row r="22" spans="1:17" x14ac:dyDescent="0.2">
      <c r="A22" s="76"/>
      <c r="B22" s="76" t="s">
        <v>126</v>
      </c>
      <c r="C22" s="76" t="s">
        <v>142</v>
      </c>
      <c r="D22" s="101">
        <v>525</v>
      </c>
      <c r="E22" s="101">
        <v>35</v>
      </c>
    </row>
    <row r="23" spans="1:17" x14ac:dyDescent="0.2">
      <c r="A23" s="76"/>
      <c r="B23" s="76" t="s">
        <v>127</v>
      </c>
      <c r="C23" s="75" t="s">
        <v>143</v>
      </c>
      <c r="D23" s="101">
        <v>4644</v>
      </c>
      <c r="E23" s="101">
        <v>1461</v>
      </c>
    </row>
    <row r="24" spans="1:17" x14ac:dyDescent="0.2">
      <c r="A24" s="76"/>
      <c r="B24" s="76" t="s">
        <v>104</v>
      </c>
      <c r="C24" s="76" t="s">
        <v>144</v>
      </c>
      <c r="D24" s="101">
        <v>37</v>
      </c>
      <c r="E24" s="101">
        <v>16</v>
      </c>
    </row>
    <row r="25" spans="1:17" x14ac:dyDescent="0.2">
      <c r="A25" s="76"/>
      <c r="B25" s="76" t="s">
        <v>128</v>
      </c>
      <c r="C25" s="75" t="s">
        <v>145</v>
      </c>
      <c r="D25" s="101">
        <v>506</v>
      </c>
      <c r="E25" s="101">
        <v>599</v>
      </c>
    </row>
    <row r="26" spans="1:17" x14ac:dyDescent="0.2">
      <c r="A26" s="76"/>
      <c r="B26" s="76" t="s">
        <v>110</v>
      </c>
      <c r="C26" s="76" t="s">
        <v>146</v>
      </c>
      <c r="D26" s="101">
        <v>1936</v>
      </c>
      <c r="E26" s="101">
        <v>292</v>
      </c>
    </row>
    <row r="27" spans="1:17" x14ac:dyDescent="0.2">
      <c r="A27" s="76"/>
      <c r="B27" s="76" t="s">
        <v>129</v>
      </c>
      <c r="C27" s="75" t="s">
        <v>147</v>
      </c>
      <c r="D27" s="101">
        <v>324</v>
      </c>
      <c r="E27" s="101">
        <v>143</v>
      </c>
    </row>
    <row r="28" spans="1:17" x14ac:dyDescent="0.2">
      <c r="A28" s="76"/>
      <c r="B28" s="76" t="s">
        <v>35</v>
      </c>
      <c r="C28" s="76" t="s">
        <v>114</v>
      </c>
      <c r="D28" s="101">
        <v>1654</v>
      </c>
      <c r="E28" s="101">
        <v>857</v>
      </c>
    </row>
    <row r="29" spans="1:17" x14ac:dyDescent="0.2">
      <c r="A29" s="76"/>
      <c r="B29" s="76" t="s">
        <v>111</v>
      </c>
      <c r="C29" s="76" t="s">
        <v>148</v>
      </c>
      <c r="D29" s="101">
        <v>95152</v>
      </c>
      <c r="E29" s="101">
        <v>6178</v>
      </c>
    </row>
    <row r="30" spans="1:17" ht="15" x14ac:dyDescent="0.2">
      <c r="A30" s="76"/>
      <c r="B30" s="76" t="s">
        <v>113</v>
      </c>
      <c r="C30" s="76" t="s">
        <v>149</v>
      </c>
      <c r="D30" s="101">
        <v>4312</v>
      </c>
      <c r="E30" s="101">
        <v>102</v>
      </c>
      <c r="H30" s="80"/>
    </row>
    <row r="31" spans="1:17" ht="30" customHeight="1" thickBot="1" x14ac:dyDescent="0.25"/>
    <row r="32" spans="1:17" ht="48.75" customHeight="1" thickBot="1" x14ac:dyDescent="0.25">
      <c r="A32" s="114" t="s">
        <v>151</v>
      </c>
      <c r="B32" s="120"/>
      <c r="C32" s="120"/>
      <c r="D32" s="120"/>
      <c r="E32" s="121"/>
      <c r="F32" s="17"/>
      <c r="G32" s="17"/>
      <c r="I32" s="17"/>
      <c r="J32" s="17"/>
      <c r="K32" s="17"/>
      <c r="L32" s="17"/>
      <c r="M32" s="17"/>
      <c r="N32" s="17"/>
      <c r="O32" s="17"/>
      <c r="P32" s="17"/>
      <c r="Q32" s="17"/>
    </row>
    <row r="33" spans="1:5" ht="13.5" thickBot="1" x14ac:dyDescent="0.25"/>
    <row r="34" spans="1:5" s="74" customFormat="1" ht="24.75" customHeight="1" thickBot="1" x14ac:dyDescent="0.3">
      <c r="A34" s="70" t="s">
        <v>98</v>
      </c>
      <c r="B34" s="71" t="s">
        <v>99</v>
      </c>
      <c r="C34" s="71" t="s">
        <v>100</v>
      </c>
      <c r="D34" s="71" t="s">
        <v>121</v>
      </c>
      <c r="E34" s="77" t="s">
        <v>101</v>
      </c>
    </row>
    <row r="35" spans="1:5" x14ac:dyDescent="0.2">
      <c r="A35" s="75"/>
      <c r="B35" s="75" t="s">
        <v>34</v>
      </c>
      <c r="C35" s="75" t="s">
        <v>130</v>
      </c>
      <c r="D35" s="100">
        <v>817</v>
      </c>
      <c r="E35" s="100">
        <v>455</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AACFBEDA0A50645A74D76D9185E580B" ma:contentTypeVersion="15" ma:contentTypeDescription="Create a new document." ma:contentTypeScope="" ma:versionID="82e35b4c5cd1a83ab9a9b2079c1e8e49">
  <xsd:schema xmlns:xsd="http://www.w3.org/2001/XMLSchema" xmlns:xs="http://www.w3.org/2001/XMLSchema" xmlns:p="http://schemas.microsoft.com/office/2006/metadata/properties" xmlns:ns2="7a546f88-d452-423e-a0c8-03d9e96bf620" xmlns:ns3="980b88ef-ee1e-41e4-979c-f48489a45eff" xmlns:ns4="7c14072e-6d6d-4d66-9f19-4a14bc6d01a2" targetNamespace="http://schemas.microsoft.com/office/2006/metadata/properties" ma:root="true" ma:fieldsID="db8efd3570274df426625df2d0652056" ns2:_="" ns3:_="" ns4:_="">
    <xsd:import namespace="7a546f88-d452-423e-a0c8-03d9e96bf620"/>
    <xsd:import namespace="980b88ef-ee1e-41e4-979c-f48489a45eff"/>
    <xsd:import namespace="7c14072e-6d6d-4d66-9f19-4a14bc6d01a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546f88-d452-423e-a0c8-03d9e96bf6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45248ee-9763-4dab-a38c-50273b5ccbd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80b88ef-ee1e-41e4-979c-f48489a45ef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c14072e-6d6d-4d66-9f19-4a14bc6d01a2"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66bbeaf0-ad85-4f0d-9e3e-b2d1dc46fc02}" ma:internalName="TaxCatchAll" ma:showField="CatchAllData" ma:web="980b88ef-ee1e-41e4-979c-f48489a45e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a546f88-d452-423e-a0c8-03d9e96bf620">
      <Terms xmlns="http://schemas.microsoft.com/office/infopath/2007/PartnerControls"/>
    </lcf76f155ced4ddcb4097134ff3c332f>
    <TaxCatchAll xmlns="7c14072e-6d6d-4d66-9f19-4a14bc6d01a2" xsi:nil="true"/>
  </documentManagement>
</p:properties>
</file>

<file path=customXml/itemProps1.xml><?xml version="1.0" encoding="utf-8"?>
<ds:datastoreItem xmlns:ds="http://schemas.openxmlformats.org/officeDocument/2006/customXml" ds:itemID="{69EE32B8-97B2-41EC-B604-1C68839B6CA2}"/>
</file>

<file path=customXml/itemProps2.xml><?xml version="1.0" encoding="utf-8"?>
<ds:datastoreItem xmlns:ds="http://schemas.openxmlformats.org/officeDocument/2006/customXml" ds:itemID="{4F81D162-15EC-41BA-98C0-7552DBDAAD9B}"/>
</file>

<file path=customXml/itemProps3.xml><?xml version="1.0" encoding="utf-8"?>
<ds:datastoreItem xmlns:ds="http://schemas.openxmlformats.org/officeDocument/2006/customXml" ds:itemID="{1D525A3E-27A9-41EC-9721-5DC864D1C5B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Rail Service (Item Nos. 1-6)</vt:lpstr>
      <vt:lpstr>Grain Loadings (Item No. 7)</vt:lpstr>
      <vt:lpstr>Grain Car Order (Item No. 8)</vt:lpstr>
      <vt:lpstr>Coal &amp; Grain Plans (Items 9-10)</vt:lpstr>
      <vt:lpstr>Carloadings (Item 11)</vt:lpstr>
      <vt:lpstr>ExportMainExcel</vt:lpstr>
      <vt:lpstr>'Grain Car Order (Item No. 8)'!Print_Area</vt:lpstr>
      <vt:lpstr>'Grain Loadings (Item No. 7)'!Print_Area</vt:lpstr>
      <vt:lpstr>'Rail Service (Item Nos. 1-6)'!Print_Area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Diep, Timmy</cp:lastModifiedBy>
  <cp:lastPrinted>2017-01-03T21:07:13Z</cp:lastPrinted>
  <dcterms:created xsi:type="dcterms:W3CDTF">2016-12-06T20:27:51Z</dcterms:created>
  <dcterms:modified xsi:type="dcterms:W3CDTF">2025-12-24T16:04:17Z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0x010100EAACFBEDA0A50645A74D76D9185E580B</vt:lpwstr>
  </property>
</Properties>
</file>